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Desktop/Mappa SO/Aðalfundur 2022/"/>
    </mc:Choice>
  </mc:AlternateContent>
  <xr:revisionPtr revIDLastSave="43" documentId="13_ncr:1_{296EEA64-815F-4B7E-9A17-397398C3F16E}" xr6:coauthVersionLast="47" xr6:coauthVersionMax="47" xr10:uidLastSave="{D6148AEB-3362-4BFD-AEAA-EE66EC1B63E4}"/>
  <bookViews>
    <workbookView xWindow="-22692" yWindow="1548" windowWidth="17280" windowHeight="9420" xr2:uid="{A42EC16F-5DA4-4499-BC23-D110D28272F8}"/>
  </bookViews>
  <sheets>
    <sheet name="Ársreikningar og áætlanir" sheetId="1" r:id="rId1"/>
    <sheet name="Árgjald 2023&amp;2024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33" i="1"/>
  <c r="I24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3" i="2"/>
  <c r="M33" i="1"/>
  <c r="K33" i="1"/>
  <c r="G33" i="1"/>
  <c r="E33" i="1"/>
  <c r="M24" i="1"/>
  <c r="K24" i="1"/>
  <c r="G24" i="1"/>
  <c r="E24" i="1"/>
  <c r="M14" i="1"/>
  <c r="K14" i="1"/>
  <c r="G14" i="1"/>
  <c r="E14" i="1"/>
  <c r="D21" i="2" l="1"/>
  <c r="G26" i="1"/>
  <c r="G35" i="1" s="1"/>
  <c r="E26" i="1"/>
  <c r="E35" i="1" s="1"/>
  <c r="I26" i="1"/>
  <c r="I35" i="1" s="1"/>
  <c r="M26" i="1"/>
  <c r="M35" i="1" s="1"/>
  <c r="K26" i="1"/>
  <c r="K35" i="1" s="1"/>
</calcChain>
</file>

<file path=xl/sharedStrings.xml><?xml version="1.0" encoding="utf-8"?>
<sst xmlns="http://schemas.openxmlformats.org/spreadsheetml/2006/main" count="63" uniqueCount="60">
  <si>
    <t>Ársreikningar 2020 og 2021</t>
  </si>
  <si>
    <t>Tillaga að fjárhagsáætlunum 2023 og 2024</t>
  </si>
  <si>
    <t>Lagt fram á aðalfundi Samtaka orkusveitarfélaga 2022</t>
  </si>
  <si>
    <t>Rekstrarreikningur</t>
  </si>
  <si>
    <t>Ársreikningur 2020</t>
  </si>
  <si>
    <t>Ársreikningur 2021</t>
  </si>
  <si>
    <t>Áætlun                 2022</t>
  </si>
  <si>
    <t>Áætlun                2023</t>
  </si>
  <si>
    <t>Áætlun                 2024</t>
  </si>
  <si>
    <t>Rekstrartekjur:</t>
  </si>
  <si>
    <t>Árgjöld</t>
  </si>
  <si>
    <t>Styrkir vegna ráðstefnu</t>
  </si>
  <si>
    <t>Þátttökugjöld</t>
  </si>
  <si>
    <t>Rekstrargjöld:</t>
  </si>
  <si>
    <t>Skrifstofu- og stjórnunarkostnaður</t>
  </si>
  <si>
    <t>Aðkeypt vinna</t>
  </si>
  <si>
    <t>Ráðstefnur/orkurfundur/aðalfundur</t>
  </si>
  <si>
    <t>Hlutdeild í sameiginlegum kostnaði</t>
  </si>
  <si>
    <t>Kynningarmál</t>
  </si>
  <si>
    <t>Greiðsla/endurgreiðsla vegna Noregsferðar</t>
  </si>
  <si>
    <t>Annar kostnaður</t>
  </si>
  <si>
    <t>Afkoma fyrir fjármunatekjur og (fjármagnsgjöld)</t>
  </si>
  <si>
    <t>Fjármunatekjur og (fjármagnsgjöld):</t>
  </si>
  <si>
    <t>Vaxtatekjur</t>
  </si>
  <si>
    <t>Vaxtagjöld</t>
  </si>
  <si>
    <t>Fjármagnstekjuskattur</t>
  </si>
  <si>
    <t>Afkoma ársins</t>
  </si>
  <si>
    <t>Árgjöld 2023</t>
  </si>
  <si>
    <t>íbúafjöldi 1.jan 2022</t>
  </si>
  <si>
    <t>Árgjald 2023</t>
  </si>
  <si>
    <t xml:space="preserve">Ásahreppur </t>
  </si>
  <si>
    <t xml:space="preserve">Bláskógabyggð </t>
  </si>
  <si>
    <t xml:space="preserve">Fjarðarbyggð </t>
  </si>
  <si>
    <t xml:space="preserve">Fljótsdalshreppur </t>
  </si>
  <si>
    <t xml:space="preserve">Flóahreppur </t>
  </si>
  <si>
    <t xml:space="preserve">Grindavíkurbær </t>
  </si>
  <si>
    <t xml:space="preserve">Grímsnes- og Grafningshreppur </t>
  </si>
  <si>
    <t xml:space="preserve">Hafnarfjarðarbær </t>
  </si>
  <si>
    <t xml:space="preserve">Hrunamannahreppur </t>
  </si>
  <si>
    <t>Húnabyggð</t>
  </si>
  <si>
    <t>Múlaþing</t>
  </si>
  <si>
    <t xml:space="preserve">Norðurþing </t>
  </si>
  <si>
    <t xml:space="preserve">Rangárþing Ytra </t>
  </si>
  <si>
    <t xml:space="preserve">Reykjanesbær </t>
  </si>
  <si>
    <t xml:space="preserve">Seltjarnarnesbær </t>
  </si>
  <si>
    <t xml:space="preserve">Skeiða- og Gnúpverjahreppur </t>
  </si>
  <si>
    <t xml:space="preserve">Sveitarfélagið Ölfus </t>
  </si>
  <si>
    <t xml:space="preserve">Þingeyjarsveit </t>
  </si>
  <si>
    <t>0-5þúsund íbúar = 125.000 kr.</t>
  </si>
  <si>
    <t>0-5000</t>
  </si>
  <si>
    <t>5.-10.000 íbúar = 250.000 kr.</t>
  </si>
  <si>
    <t>5001-10000</t>
  </si>
  <si>
    <t>10.000 íbúar + = 375.000 kr.</t>
  </si>
  <si>
    <t>10001 &gt;</t>
  </si>
  <si>
    <t>0-5þúsund íbúar = 150.000 kr.</t>
  </si>
  <si>
    <t>5.-10.000 íbúar = 300.000 kr.</t>
  </si>
  <si>
    <t>10.000 íbúar + = 450.000 kr.</t>
  </si>
  <si>
    <t>Tillaga um breytingu á árgjaldi</t>
  </si>
  <si>
    <t>Var</t>
  </si>
  <si>
    <t>Verður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</si>
</sst>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\ *."/>
    <numFmt numFmtId="165" formatCode="#,##0_)\ ;\ \(\ \ #,##0\ \);"/>
    <numFmt numFmtId="166" formatCode="#,##0_)\ ;\ \(\ * #,##0\ \)"/>
    <numFmt numFmtId="167" formatCode="#,##0_)\ ;\ \(\ \ #,##0\ \)"/>
    <numFmt numFmtId="168" formatCode="#,##0_)\ ;\ \(\ * #,##0\ \);"/>
  </numFmts>
  <fonts count="13" x14ac:knownFonts="1">
    <font>
      <sz val="11"/>
      <color theme="1"/>
      <name val="Calibri"/>
      <family val="2"/>
      <scheme val="minor"/>
    </font>
    <font>
      <sz val="20"/>
      <color rgb="FF002060"/>
      <name val="Calibri"/>
      <family val="2"/>
    </font>
    <font>
      <i/>
      <sz val="16"/>
      <color rgb="FF00206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3" fontId="5" fillId="2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1" fontId="5" fillId="4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164" fontId="5" fillId="3" borderId="0" xfId="0" applyNumberFormat="1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6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vertical="center"/>
    </xf>
    <xf numFmtId="166" fontId="5" fillId="3" borderId="0" xfId="0" applyNumberFormat="1" applyFont="1" applyFill="1" applyAlignment="1">
      <alignment vertical="center"/>
    </xf>
    <xf numFmtId="166" fontId="5" fillId="4" borderId="0" xfId="0" applyNumberFormat="1" applyFont="1" applyFill="1" applyAlignment="1">
      <alignment vertical="center"/>
    </xf>
    <xf numFmtId="167" fontId="5" fillId="2" borderId="3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5" fillId="4" borderId="3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8" fontId="5" fillId="2" borderId="0" xfId="0" applyNumberFormat="1" applyFont="1" applyFill="1" applyAlignment="1">
      <alignment vertical="center"/>
    </xf>
    <xf numFmtId="167" fontId="5" fillId="2" borderId="4" xfId="0" applyNumberFormat="1" applyFont="1" applyFill="1" applyBorder="1" applyAlignment="1">
      <alignment vertical="center"/>
    </xf>
    <xf numFmtId="166" fontId="5" fillId="2" borderId="4" xfId="0" applyNumberFormat="1" applyFont="1" applyFill="1" applyBorder="1" applyAlignment="1">
      <alignment vertical="center"/>
    </xf>
    <xf numFmtId="166" fontId="5" fillId="3" borderId="4" xfId="0" applyNumberFormat="1" applyFont="1" applyFill="1" applyBorder="1" applyAlignment="1">
      <alignment vertical="center"/>
    </xf>
    <xf numFmtId="166" fontId="5" fillId="4" borderId="4" xfId="0" applyNumberFormat="1" applyFont="1" applyFill="1" applyBorder="1" applyAlignment="1">
      <alignment vertical="center"/>
    </xf>
    <xf numFmtId="167" fontId="5" fillId="4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0" fontId="9" fillId="0" borderId="0" xfId="0" applyFont="1"/>
    <xf numFmtId="0" fontId="0" fillId="0" borderId="0" xfId="0" applyFont="1"/>
    <xf numFmtId="0" fontId="10" fillId="0" borderId="0" xfId="0" applyFont="1"/>
    <xf numFmtId="3" fontId="0" fillId="0" borderId="0" xfId="0" applyNumberFormat="1" applyFont="1"/>
    <xf numFmtId="0" fontId="11" fillId="0" borderId="0" xfId="0" applyFont="1"/>
    <xf numFmtId="0" fontId="12" fillId="0" borderId="0" xfId="0" applyFont="1"/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F189-4756-40C5-848E-DF82D1E191AF}">
  <dimension ref="A1:M36"/>
  <sheetViews>
    <sheetView tabSelected="1" workbookViewId="0">
      <selection activeCell="A4" sqref="A4:M4"/>
    </sheetView>
  </sheetViews>
  <sheetFormatPr defaultRowHeight="14.4" x14ac:dyDescent="0.3"/>
  <cols>
    <col min="1" max="1" width="1.6640625" style="43" customWidth="1"/>
    <col min="2" max="2" width="1.5546875" style="43" customWidth="1"/>
    <col min="3" max="3" width="41.6640625" style="44" customWidth="1"/>
    <col min="4" max="4" width="1" style="44" customWidth="1"/>
    <col min="5" max="5" width="14.44140625" style="44" customWidth="1"/>
    <col min="6" max="6" width="1" style="44" customWidth="1"/>
    <col min="7" max="7" width="14.44140625" style="45" customWidth="1"/>
    <col min="8" max="8" width="1" style="45" customWidth="1"/>
    <col min="9" max="9" width="14.44140625" style="45" customWidth="1"/>
    <col min="10" max="10" width="1" style="45" customWidth="1"/>
    <col min="11" max="11" width="14.44140625" style="45" customWidth="1"/>
    <col min="12" max="12" width="1" style="45" customWidth="1"/>
    <col min="13" max="13" width="14.44140625" style="46" customWidth="1"/>
  </cols>
  <sheetData>
    <row r="1" spans="1:13" ht="25.8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5.8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7.2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x14ac:dyDescent="0.3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7.95" customHeight="1" x14ac:dyDescent="0.3"/>
    <row r="6" spans="1:13" ht="21" x14ac:dyDescent="0.3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28.8" x14ac:dyDescent="0.3">
      <c r="A8" s="2"/>
      <c r="B8" s="2"/>
      <c r="C8" s="3"/>
      <c r="D8" s="3"/>
      <c r="E8" s="4" t="s">
        <v>4</v>
      </c>
      <c r="F8" s="5"/>
      <c r="G8" s="6" t="s">
        <v>5</v>
      </c>
      <c r="H8" s="7"/>
      <c r="I8" s="8" t="s">
        <v>6</v>
      </c>
      <c r="J8" s="9"/>
      <c r="K8" s="10" t="s">
        <v>7</v>
      </c>
      <c r="L8" s="9"/>
      <c r="M8" s="10" t="s">
        <v>8</v>
      </c>
    </row>
    <row r="9" spans="1:13" x14ac:dyDescent="0.3">
      <c r="A9" s="11" t="s">
        <v>9</v>
      </c>
      <c r="B9" s="11"/>
      <c r="C9" s="12"/>
      <c r="D9" s="12"/>
      <c r="E9" s="13"/>
      <c r="F9" s="12"/>
      <c r="G9" s="13"/>
      <c r="H9" s="14"/>
      <c r="I9" s="15"/>
      <c r="J9" s="14"/>
      <c r="K9" s="16"/>
      <c r="L9" s="14"/>
      <c r="M9" s="17"/>
    </row>
    <row r="10" spans="1:13" x14ac:dyDescent="0.3">
      <c r="A10" s="18"/>
      <c r="B10" s="18"/>
      <c r="C10" s="12"/>
      <c r="D10" s="12"/>
      <c r="E10" s="13"/>
      <c r="F10" s="12"/>
      <c r="G10" s="13"/>
      <c r="H10" s="14"/>
      <c r="I10" s="15"/>
      <c r="J10" s="14"/>
      <c r="K10" s="16"/>
      <c r="L10" s="14"/>
      <c r="M10" s="17"/>
    </row>
    <row r="11" spans="1:13" x14ac:dyDescent="0.3">
      <c r="A11" s="18"/>
      <c r="B11" s="59" t="s">
        <v>10</v>
      </c>
      <c r="C11" s="59"/>
      <c r="D11" s="20"/>
      <c r="E11" s="21">
        <v>3250000</v>
      </c>
      <c r="F11" s="19"/>
      <c r="G11" s="22">
        <v>3125000</v>
      </c>
      <c r="H11" s="14"/>
      <c r="I11" s="23">
        <v>3125000</v>
      </c>
      <c r="J11" s="14"/>
      <c r="K11" s="24">
        <v>3600000</v>
      </c>
      <c r="L11" s="14"/>
      <c r="M11" s="24">
        <v>3600000</v>
      </c>
    </row>
    <row r="12" spans="1:13" x14ac:dyDescent="0.3">
      <c r="A12" s="18"/>
      <c r="B12" s="59" t="s">
        <v>11</v>
      </c>
      <c r="C12" s="59"/>
      <c r="D12" s="20"/>
      <c r="E12" s="21"/>
      <c r="F12" s="19"/>
      <c r="G12" s="21">
        <v>400000</v>
      </c>
      <c r="H12" s="14"/>
      <c r="I12" s="25">
        <v>0</v>
      </c>
      <c r="J12" s="14"/>
      <c r="K12" s="26"/>
      <c r="L12" s="14"/>
      <c r="M12" s="26"/>
    </row>
    <row r="13" spans="1:13" x14ac:dyDescent="0.3">
      <c r="A13" s="18"/>
      <c r="B13" s="59" t="s">
        <v>12</v>
      </c>
      <c r="C13" s="59"/>
      <c r="D13" s="20"/>
      <c r="E13" s="21">
        <v>849500</v>
      </c>
      <c r="F13" s="19"/>
      <c r="G13" s="21">
        <v>-849500</v>
      </c>
      <c r="H13" s="14"/>
      <c r="I13" s="25">
        <v>0</v>
      </c>
      <c r="J13" s="14"/>
      <c r="K13" s="26"/>
      <c r="L13" s="14"/>
      <c r="M13" s="26"/>
    </row>
    <row r="14" spans="1:13" x14ac:dyDescent="0.3">
      <c r="A14" s="18"/>
      <c r="B14" s="18"/>
      <c r="C14" s="12"/>
      <c r="D14" s="12"/>
      <c r="E14" s="27">
        <f>SUM(E11:E13)</f>
        <v>4099500</v>
      </c>
      <c r="F14" s="28"/>
      <c r="G14" s="27">
        <f>SUM(G11:G13)</f>
        <v>2675500</v>
      </c>
      <c r="H14" s="14"/>
      <c r="I14" s="29">
        <f>SUM(I11:I13)</f>
        <v>3125000</v>
      </c>
      <c r="J14" s="14"/>
      <c r="K14" s="30">
        <f>SUM(K11:K13)</f>
        <v>3600000</v>
      </c>
      <c r="L14" s="14"/>
      <c r="M14" s="30">
        <f>SUM(M11:M13)</f>
        <v>3600000</v>
      </c>
    </row>
    <row r="15" spans="1:13" x14ac:dyDescent="0.3">
      <c r="A15" s="11" t="s">
        <v>13</v>
      </c>
      <c r="B15" s="11"/>
      <c r="C15" s="12"/>
      <c r="D15" s="12"/>
      <c r="E15" s="13"/>
      <c r="F15" s="12"/>
      <c r="G15" s="13"/>
      <c r="H15" s="14"/>
      <c r="I15" s="15"/>
      <c r="J15" s="14"/>
      <c r="K15" s="16"/>
      <c r="L15" s="14"/>
      <c r="M15" s="17"/>
    </row>
    <row r="16" spans="1:13" x14ac:dyDescent="0.3">
      <c r="A16" s="18"/>
      <c r="B16" s="18"/>
      <c r="C16" s="12"/>
      <c r="D16" s="12"/>
      <c r="E16" s="13"/>
      <c r="F16" s="12"/>
      <c r="G16" s="13"/>
      <c r="H16" s="14"/>
      <c r="I16" s="15"/>
      <c r="J16" s="14"/>
      <c r="K16" s="16"/>
      <c r="L16" s="14"/>
      <c r="M16" s="17"/>
    </row>
    <row r="17" spans="1:13" x14ac:dyDescent="0.3">
      <c r="A17" s="18"/>
      <c r="B17" s="58" t="s">
        <v>14</v>
      </c>
      <c r="C17" s="58"/>
      <c r="D17" s="19"/>
      <c r="E17" s="21">
        <v>812050</v>
      </c>
      <c r="F17" s="19"/>
      <c r="G17" s="21">
        <v>1147858</v>
      </c>
      <c r="H17" s="14"/>
      <c r="I17" s="25">
        <v>2300000</v>
      </c>
      <c r="J17" s="14"/>
      <c r="K17" s="26">
        <v>2300000</v>
      </c>
      <c r="L17" s="14"/>
      <c r="M17" s="26">
        <v>2300000</v>
      </c>
    </row>
    <row r="18" spans="1:13" x14ac:dyDescent="0.3">
      <c r="A18" s="18"/>
      <c r="B18" s="58" t="s">
        <v>15</v>
      </c>
      <c r="C18" s="58"/>
      <c r="D18" s="19"/>
      <c r="E18" s="21">
        <v>0</v>
      </c>
      <c r="F18" s="19"/>
      <c r="G18" s="21">
        <v>903707</v>
      </c>
      <c r="H18" s="14"/>
      <c r="I18" s="25">
        <v>0</v>
      </c>
      <c r="J18" s="14"/>
      <c r="K18" s="26">
        <v>0</v>
      </c>
      <c r="L18" s="14"/>
      <c r="M18" s="26">
        <v>0</v>
      </c>
    </row>
    <row r="19" spans="1:13" x14ac:dyDescent="0.3">
      <c r="A19" s="18"/>
      <c r="B19" s="58" t="s">
        <v>16</v>
      </c>
      <c r="C19" s="58"/>
      <c r="D19" s="19"/>
      <c r="E19" s="21">
        <v>0</v>
      </c>
      <c r="F19" s="19"/>
      <c r="G19" s="21">
        <v>133650</v>
      </c>
      <c r="H19" s="14"/>
      <c r="I19" s="25">
        <v>0</v>
      </c>
      <c r="J19" s="14"/>
      <c r="K19" s="26">
        <v>250000</v>
      </c>
      <c r="L19" s="14"/>
      <c r="M19" s="26">
        <v>500000</v>
      </c>
    </row>
    <row r="20" spans="1:13" x14ac:dyDescent="0.3">
      <c r="A20" s="18"/>
      <c r="B20" s="58" t="s">
        <v>17</v>
      </c>
      <c r="C20" s="58"/>
      <c r="D20" s="19"/>
      <c r="E20" s="21">
        <v>1000000</v>
      </c>
      <c r="F20" s="19"/>
      <c r="G20" s="21">
        <v>1000000</v>
      </c>
      <c r="H20" s="14"/>
      <c r="I20" s="25">
        <v>1000000</v>
      </c>
      <c r="J20" s="14"/>
      <c r="K20" s="26">
        <v>1100000</v>
      </c>
      <c r="L20" s="14"/>
      <c r="M20" s="26">
        <v>1100000</v>
      </c>
    </row>
    <row r="21" spans="1:13" x14ac:dyDescent="0.3">
      <c r="A21" s="18"/>
      <c r="B21" s="58" t="s">
        <v>18</v>
      </c>
      <c r="C21" s="58"/>
      <c r="D21" s="19"/>
      <c r="E21" s="21">
        <v>0</v>
      </c>
      <c r="F21" s="19"/>
      <c r="G21" s="21">
        <v>0</v>
      </c>
      <c r="H21" s="14"/>
      <c r="I21" s="25"/>
      <c r="J21" s="14"/>
      <c r="K21" s="26"/>
      <c r="L21" s="14">
        <v>0</v>
      </c>
      <c r="M21" s="26"/>
    </row>
    <row r="22" spans="1:13" x14ac:dyDescent="0.3">
      <c r="A22" s="18"/>
      <c r="B22" s="58" t="s">
        <v>19</v>
      </c>
      <c r="C22" s="58"/>
      <c r="D22" s="19"/>
      <c r="E22" s="21">
        <v>2818300</v>
      </c>
      <c r="F22" s="19"/>
      <c r="G22" s="21">
        <v>-2818300</v>
      </c>
      <c r="H22" s="14"/>
      <c r="I22" s="25"/>
      <c r="J22" s="14"/>
      <c r="K22" s="26"/>
      <c r="L22" s="14"/>
      <c r="M22" s="26"/>
    </row>
    <row r="23" spans="1:13" x14ac:dyDescent="0.3">
      <c r="A23" s="18"/>
      <c r="B23" s="58" t="s">
        <v>20</v>
      </c>
      <c r="C23" s="58"/>
      <c r="D23" s="19"/>
      <c r="E23" s="21">
        <v>7565</v>
      </c>
      <c r="F23" s="19"/>
      <c r="G23" s="21">
        <v>7125</v>
      </c>
      <c r="H23" s="14"/>
      <c r="I23" s="25">
        <v>10000</v>
      </c>
      <c r="J23" s="14"/>
      <c r="K23" s="26">
        <v>10000</v>
      </c>
      <c r="L23" s="14"/>
      <c r="M23" s="26">
        <v>10000</v>
      </c>
    </row>
    <row r="24" spans="1:13" x14ac:dyDescent="0.3">
      <c r="A24" s="18"/>
      <c r="B24" s="18"/>
      <c r="C24" s="12"/>
      <c r="D24" s="12"/>
      <c r="E24" s="27">
        <f>SUM(E17:E23)</f>
        <v>4637915</v>
      </c>
      <c r="F24" s="12"/>
      <c r="G24" s="27">
        <f>SUM(G17:G23)</f>
        <v>374040</v>
      </c>
      <c r="H24" s="14"/>
      <c r="I24" s="29">
        <f>SUM(I17:I23)</f>
        <v>3310000</v>
      </c>
      <c r="J24" s="14"/>
      <c r="K24" s="30">
        <f>SUM(K17:K23)</f>
        <v>3660000</v>
      </c>
      <c r="L24" s="14"/>
      <c r="M24" s="30">
        <f>SUM(M17:M23)</f>
        <v>3910000</v>
      </c>
    </row>
    <row r="25" spans="1:13" x14ac:dyDescent="0.3">
      <c r="A25" s="18"/>
      <c r="B25" s="18"/>
      <c r="C25" s="12"/>
      <c r="D25" s="12"/>
      <c r="E25" s="13"/>
      <c r="F25" s="12"/>
      <c r="G25" s="13"/>
      <c r="H25" s="14"/>
      <c r="I25" s="15"/>
      <c r="J25" s="14"/>
      <c r="K25" s="16"/>
      <c r="L25" s="14"/>
      <c r="M25" s="17"/>
    </row>
    <row r="26" spans="1:13" x14ac:dyDescent="0.3">
      <c r="A26" s="56" t="s">
        <v>21</v>
      </c>
      <c r="B26" s="56"/>
      <c r="C26" s="56"/>
      <c r="D26" s="31"/>
      <c r="E26" s="32">
        <f>E14-E24</f>
        <v>-538415</v>
      </c>
      <c r="F26" s="31"/>
      <c r="G26" s="32">
        <f>G14-G24</f>
        <v>2301460</v>
      </c>
      <c r="H26" s="14"/>
      <c r="I26" s="33">
        <f>I14-I24</f>
        <v>-185000</v>
      </c>
      <c r="J26" s="14"/>
      <c r="K26" s="34">
        <f>K14-K24</f>
        <v>-60000</v>
      </c>
      <c r="L26" s="14"/>
      <c r="M26" s="34">
        <f>M14-M24</f>
        <v>-310000</v>
      </c>
    </row>
    <row r="27" spans="1:13" x14ac:dyDescent="0.3">
      <c r="A27" s="18"/>
      <c r="B27" s="18"/>
      <c r="C27" s="12"/>
      <c r="D27" s="12"/>
      <c r="E27" s="13"/>
      <c r="F27" s="12"/>
      <c r="G27" s="13"/>
      <c r="H27" s="14"/>
      <c r="I27" s="15"/>
      <c r="J27" s="14"/>
      <c r="K27" s="16"/>
      <c r="L27" s="14"/>
      <c r="M27" s="17"/>
    </row>
    <row r="28" spans="1:13" x14ac:dyDescent="0.3">
      <c r="A28" s="11" t="s">
        <v>22</v>
      </c>
      <c r="B28" s="11"/>
      <c r="C28" s="12"/>
      <c r="D28" s="12"/>
      <c r="E28" s="13"/>
      <c r="F28" s="12"/>
      <c r="G28" s="13"/>
      <c r="H28" s="14"/>
      <c r="I28" s="15"/>
      <c r="J28" s="14"/>
      <c r="K28" s="16"/>
      <c r="L28" s="14"/>
      <c r="M28" s="17"/>
    </row>
    <row r="29" spans="1:13" x14ac:dyDescent="0.3">
      <c r="A29" s="18"/>
      <c r="B29" s="18"/>
      <c r="C29" s="12"/>
      <c r="D29" s="12"/>
      <c r="E29" s="13"/>
      <c r="F29" s="12"/>
      <c r="G29" s="13"/>
      <c r="H29" s="14"/>
      <c r="I29" s="15"/>
      <c r="J29" s="14"/>
      <c r="K29" s="16"/>
      <c r="L29" s="14"/>
      <c r="M29" s="17"/>
    </row>
    <row r="30" spans="1:13" x14ac:dyDescent="0.3">
      <c r="A30" s="18"/>
      <c r="B30" s="59" t="s">
        <v>23</v>
      </c>
      <c r="C30" s="59"/>
      <c r="D30" s="35"/>
      <c r="E30" s="21">
        <v>10164</v>
      </c>
      <c r="F30" s="19"/>
      <c r="G30" s="21">
        <v>9749</v>
      </c>
      <c r="H30" s="14"/>
      <c r="I30" s="25">
        <v>15000</v>
      </c>
      <c r="J30" s="14"/>
      <c r="K30" s="26">
        <v>10000</v>
      </c>
      <c r="L30" s="14"/>
      <c r="M30" s="26">
        <v>10000</v>
      </c>
    </row>
    <row r="31" spans="1:13" x14ac:dyDescent="0.3">
      <c r="A31" s="18"/>
      <c r="B31" s="59" t="s">
        <v>24</v>
      </c>
      <c r="C31" s="59"/>
      <c r="D31" s="35"/>
      <c r="E31" s="21"/>
      <c r="F31" s="19"/>
      <c r="G31" s="21"/>
      <c r="H31" s="14"/>
      <c r="I31" s="25"/>
      <c r="J31" s="14"/>
      <c r="K31" s="26"/>
      <c r="L31" s="14"/>
      <c r="M31" s="26"/>
    </row>
    <row r="32" spans="1:13" x14ac:dyDescent="0.3">
      <c r="A32" s="18"/>
      <c r="B32" s="59" t="s">
        <v>25</v>
      </c>
      <c r="C32" s="59"/>
      <c r="D32" s="35"/>
      <c r="E32" s="36">
        <v>-2163</v>
      </c>
      <c r="F32" s="19"/>
      <c r="G32" s="21">
        <v>-2086</v>
      </c>
      <c r="H32" s="14"/>
      <c r="I32" s="25"/>
      <c r="J32" s="14"/>
      <c r="K32" s="26">
        <v>-2200</v>
      </c>
      <c r="L32" s="14"/>
      <c r="M32" s="26">
        <v>-2200</v>
      </c>
    </row>
    <row r="33" spans="1:13" x14ac:dyDescent="0.3">
      <c r="A33" s="18"/>
      <c r="B33" s="18"/>
      <c r="C33" s="12"/>
      <c r="D33" s="12"/>
      <c r="E33" s="27">
        <f>SUM(E30:E32)</f>
        <v>8001</v>
      </c>
      <c r="F33" s="12"/>
      <c r="G33" s="27">
        <f>SUM(G30:G32)</f>
        <v>7663</v>
      </c>
      <c r="H33" s="14"/>
      <c r="I33" s="29">
        <f>SUM(I30:I32)</f>
        <v>15000</v>
      </c>
      <c r="J33" s="14"/>
      <c r="K33" s="30">
        <f>SUM(K30:K32)</f>
        <v>7800</v>
      </c>
      <c r="L33" s="14"/>
      <c r="M33" s="30">
        <f>SUM(M30:M32)</f>
        <v>7800</v>
      </c>
    </row>
    <row r="34" spans="1:13" x14ac:dyDescent="0.3">
      <c r="A34" s="18"/>
      <c r="B34" s="18"/>
      <c r="C34" s="12"/>
      <c r="D34" s="12"/>
      <c r="E34" s="13"/>
      <c r="F34" s="12"/>
      <c r="G34" s="22"/>
      <c r="H34" s="14"/>
      <c r="I34" s="15"/>
      <c r="J34" s="14"/>
      <c r="K34" s="16"/>
      <c r="L34" s="14"/>
      <c r="M34" s="17"/>
    </row>
    <row r="35" spans="1:13" ht="15" thickBot="1" x14ac:dyDescent="0.35">
      <c r="A35" s="56" t="s">
        <v>26</v>
      </c>
      <c r="B35" s="56"/>
      <c r="C35" s="57"/>
      <c r="D35" s="12"/>
      <c r="E35" s="37">
        <f>E33+E26</f>
        <v>-530414</v>
      </c>
      <c r="F35" s="12"/>
      <c r="G35" s="38">
        <f>G33+G26</f>
        <v>2309123</v>
      </c>
      <c r="H35" s="14"/>
      <c r="I35" s="39">
        <f>I33+I26</f>
        <v>-170000</v>
      </c>
      <c r="J35" s="14"/>
      <c r="K35" s="40">
        <f>K33+K26</f>
        <v>-52200</v>
      </c>
      <c r="L35" s="14"/>
      <c r="M35" s="41">
        <f>M33+M26</f>
        <v>-302200</v>
      </c>
    </row>
    <row r="36" spans="1:13" ht="15" thickTop="1" x14ac:dyDescent="0.3">
      <c r="A36" s="18"/>
      <c r="B36" s="18"/>
      <c r="C36" s="12"/>
      <c r="D36" s="12"/>
      <c r="E36" s="12"/>
      <c r="F36" s="12"/>
      <c r="G36" s="42"/>
      <c r="H36" s="42"/>
      <c r="I36" s="42"/>
      <c r="J36" s="42"/>
      <c r="K36" s="42"/>
      <c r="L36" s="42"/>
      <c r="M36" s="14"/>
    </row>
  </sheetData>
  <mergeCells count="20">
    <mergeCell ref="B20:C20"/>
    <mergeCell ref="A1:M1"/>
    <mergeCell ref="A2:M2"/>
    <mergeCell ref="A4:M4"/>
    <mergeCell ref="A6:M6"/>
    <mergeCell ref="A7:M7"/>
    <mergeCell ref="B11:C11"/>
    <mergeCell ref="B12:C12"/>
    <mergeCell ref="B13:C13"/>
    <mergeCell ref="B17:C17"/>
    <mergeCell ref="B18:C18"/>
    <mergeCell ref="B19:C19"/>
    <mergeCell ref="A35:C35"/>
    <mergeCell ref="B22:C22"/>
    <mergeCell ref="B21:C21"/>
    <mergeCell ref="B23:C23"/>
    <mergeCell ref="A26:C26"/>
    <mergeCell ref="B30:C30"/>
    <mergeCell ref="B31:C31"/>
    <mergeCell ref="B32:C32"/>
  </mergeCells>
  <pageMargins left="0.51181102362204722" right="0.51181102362204722" top="0.55118110236220474" bottom="0.55118110236220474" header="0.31496062992125984" footer="0.31496062992125984"/>
  <pageSetup paperSize="306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2758-F971-47A9-B67A-CFC588511458}">
  <dimension ref="A1:F32"/>
  <sheetViews>
    <sheetView topLeftCell="A22" zoomScale="115" zoomScaleNormal="115" workbookViewId="0">
      <selection activeCell="A23" sqref="A23"/>
    </sheetView>
  </sheetViews>
  <sheetFormatPr defaultRowHeight="14.4" x14ac:dyDescent="0.3"/>
  <cols>
    <col min="2" max="2" width="28.33203125" customWidth="1"/>
    <col min="3" max="3" width="18.33203125" customWidth="1"/>
    <col min="4" max="4" width="11.33203125" customWidth="1"/>
  </cols>
  <sheetData>
    <row r="1" spans="1:4" x14ac:dyDescent="0.3">
      <c r="B1" t="s">
        <v>27</v>
      </c>
    </row>
    <row r="2" spans="1:4" x14ac:dyDescent="0.3">
      <c r="C2" t="s">
        <v>28</v>
      </c>
      <c r="D2" t="s">
        <v>29</v>
      </c>
    </row>
    <row r="3" spans="1:4" ht="18.600000000000001" customHeight="1" x14ac:dyDescent="0.3">
      <c r="A3">
        <v>1</v>
      </c>
      <c r="B3" t="s">
        <v>30</v>
      </c>
      <c r="C3" s="47">
        <v>261</v>
      </c>
      <c r="D3" s="47">
        <f>VLOOKUP(C3,$D$30:$E$32,2)</f>
        <v>150000</v>
      </c>
    </row>
    <row r="4" spans="1:4" ht="18.600000000000001" customHeight="1" x14ac:dyDescent="0.3">
      <c r="A4">
        <v>2</v>
      </c>
      <c r="B4" t="s">
        <v>31</v>
      </c>
      <c r="C4" s="47">
        <v>1164</v>
      </c>
      <c r="D4" s="47">
        <f t="shared" ref="D4:D20" si="0">VLOOKUP(C4,$D$30:$E$32,2)</f>
        <v>150000</v>
      </c>
    </row>
    <row r="5" spans="1:4" ht="18.600000000000001" customHeight="1" x14ac:dyDescent="0.3">
      <c r="A5">
        <v>3</v>
      </c>
      <c r="B5" t="s">
        <v>32</v>
      </c>
      <c r="C5" s="47">
        <v>5206</v>
      </c>
      <c r="D5" s="47">
        <f t="shared" si="0"/>
        <v>300000</v>
      </c>
    </row>
    <row r="6" spans="1:4" ht="18.600000000000001" customHeight="1" x14ac:dyDescent="0.3">
      <c r="A6">
        <v>4</v>
      </c>
      <c r="B6" t="s">
        <v>33</v>
      </c>
      <c r="C6" s="47">
        <v>103</v>
      </c>
      <c r="D6" s="47">
        <f t="shared" si="0"/>
        <v>150000</v>
      </c>
    </row>
    <row r="7" spans="1:4" ht="18.600000000000001" customHeight="1" x14ac:dyDescent="0.3">
      <c r="A7">
        <v>5</v>
      </c>
      <c r="B7" t="s">
        <v>34</v>
      </c>
      <c r="C7" s="47">
        <v>694</v>
      </c>
      <c r="D7" s="47">
        <f t="shared" si="0"/>
        <v>150000</v>
      </c>
    </row>
    <row r="8" spans="1:4" ht="18.600000000000001" customHeight="1" x14ac:dyDescent="0.3">
      <c r="A8">
        <v>6</v>
      </c>
      <c r="B8" t="s">
        <v>35</v>
      </c>
      <c r="C8" s="47">
        <v>3585</v>
      </c>
      <c r="D8" s="47">
        <f t="shared" si="0"/>
        <v>150000</v>
      </c>
    </row>
    <row r="9" spans="1:4" ht="18.600000000000001" customHeight="1" x14ac:dyDescent="0.3">
      <c r="A9">
        <v>7</v>
      </c>
      <c r="B9" t="s">
        <v>36</v>
      </c>
      <c r="C9" s="47">
        <v>525</v>
      </c>
      <c r="D9" s="47">
        <f t="shared" si="0"/>
        <v>150000</v>
      </c>
    </row>
    <row r="10" spans="1:4" ht="18.600000000000001" customHeight="1" x14ac:dyDescent="0.3">
      <c r="A10">
        <v>8</v>
      </c>
      <c r="B10" t="s">
        <v>37</v>
      </c>
      <c r="C10" s="47">
        <v>29763</v>
      </c>
      <c r="D10" s="47">
        <f t="shared" si="0"/>
        <v>450000</v>
      </c>
    </row>
    <row r="11" spans="1:4" ht="18.600000000000001" customHeight="1" x14ac:dyDescent="0.3">
      <c r="A11">
        <v>9</v>
      </c>
      <c r="B11" t="s">
        <v>38</v>
      </c>
      <c r="C11" s="47">
        <v>818</v>
      </c>
      <c r="D11" s="47">
        <f t="shared" si="0"/>
        <v>150000</v>
      </c>
    </row>
    <row r="12" spans="1:4" ht="18.600000000000001" customHeight="1" x14ac:dyDescent="0.3">
      <c r="A12">
        <v>10</v>
      </c>
      <c r="B12" t="s">
        <v>39</v>
      </c>
      <c r="C12" s="47">
        <v>1312</v>
      </c>
      <c r="D12" s="47">
        <f t="shared" si="0"/>
        <v>150000</v>
      </c>
    </row>
    <row r="13" spans="1:4" ht="18.600000000000001" customHeight="1" x14ac:dyDescent="0.3">
      <c r="A13">
        <v>11</v>
      </c>
      <c r="B13" t="s">
        <v>40</v>
      </c>
      <c r="C13" s="47">
        <v>5057</v>
      </c>
      <c r="D13" s="47">
        <f t="shared" si="0"/>
        <v>300000</v>
      </c>
    </row>
    <row r="14" spans="1:4" ht="18.600000000000001" customHeight="1" x14ac:dyDescent="0.3">
      <c r="A14">
        <v>12</v>
      </c>
      <c r="B14" t="s">
        <v>41</v>
      </c>
      <c r="C14" s="47">
        <v>3041</v>
      </c>
      <c r="D14" s="47">
        <f t="shared" si="0"/>
        <v>150000</v>
      </c>
    </row>
    <row r="15" spans="1:4" ht="18.600000000000001" customHeight="1" x14ac:dyDescent="0.3">
      <c r="A15">
        <v>13</v>
      </c>
      <c r="B15" t="s">
        <v>42</v>
      </c>
      <c r="C15" s="47">
        <v>1810</v>
      </c>
      <c r="D15" s="47">
        <f t="shared" si="0"/>
        <v>150000</v>
      </c>
    </row>
    <row r="16" spans="1:4" ht="18.600000000000001" customHeight="1" x14ac:dyDescent="0.3">
      <c r="A16">
        <v>14</v>
      </c>
      <c r="B16" t="s">
        <v>43</v>
      </c>
      <c r="C16" s="47">
        <v>20416</v>
      </c>
      <c r="D16" s="47">
        <f t="shared" si="0"/>
        <v>450000</v>
      </c>
    </row>
    <row r="17" spans="1:6" ht="18.600000000000001" customHeight="1" x14ac:dyDescent="0.3">
      <c r="A17">
        <v>15</v>
      </c>
      <c r="B17" t="s">
        <v>44</v>
      </c>
      <c r="C17" s="47">
        <v>4720</v>
      </c>
      <c r="D17" s="47">
        <f t="shared" si="0"/>
        <v>150000</v>
      </c>
    </row>
    <row r="18" spans="1:6" ht="18.600000000000001" customHeight="1" x14ac:dyDescent="0.3">
      <c r="A18">
        <v>16</v>
      </c>
      <c r="B18" t="s">
        <v>45</v>
      </c>
      <c r="C18" s="47">
        <v>576</v>
      </c>
      <c r="D18" s="47">
        <f t="shared" si="0"/>
        <v>150000</v>
      </c>
    </row>
    <row r="19" spans="1:6" ht="18.600000000000001" customHeight="1" x14ac:dyDescent="0.3">
      <c r="A19">
        <v>17</v>
      </c>
      <c r="B19" t="s">
        <v>46</v>
      </c>
      <c r="C19" s="47">
        <v>2481</v>
      </c>
      <c r="D19" s="47">
        <f t="shared" si="0"/>
        <v>150000</v>
      </c>
    </row>
    <row r="20" spans="1:6" ht="18.600000000000001" customHeight="1" x14ac:dyDescent="0.3">
      <c r="A20" s="49">
        <v>18</v>
      </c>
      <c r="B20" s="49" t="s">
        <v>47</v>
      </c>
      <c r="C20" s="48">
        <v>1350</v>
      </c>
      <c r="D20" s="48">
        <f t="shared" si="0"/>
        <v>150000</v>
      </c>
    </row>
    <row r="21" spans="1:6" ht="18.600000000000001" customHeight="1" x14ac:dyDescent="0.3">
      <c r="C21" s="47"/>
      <c r="D21" s="47">
        <f>SUM(D3:D20)</f>
        <v>3600000</v>
      </c>
    </row>
    <row r="22" spans="1:6" x14ac:dyDescent="0.3">
      <c r="C22" s="47"/>
      <c r="D22" s="47"/>
    </row>
    <row r="24" spans="1:6" x14ac:dyDescent="0.3">
      <c r="B24" s="50" t="s">
        <v>57</v>
      </c>
      <c r="C24" s="51"/>
      <c r="D24" s="51"/>
      <c r="E24" s="51"/>
      <c r="F24" s="51"/>
    </row>
    <row r="25" spans="1:6" x14ac:dyDescent="0.3">
      <c r="B25" s="54" t="s">
        <v>58</v>
      </c>
      <c r="C25" s="51"/>
      <c r="D25" s="51"/>
      <c r="E25" s="51"/>
      <c r="F25" s="51"/>
    </row>
    <row r="26" spans="1:6" x14ac:dyDescent="0.3">
      <c r="B26" s="52" t="s">
        <v>48</v>
      </c>
      <c r="C26" s="51" t="s">
        <v>49</v>
      </c>
      <c r="D26" s="53">
        <v>0</v>
      </c>
      <c r="E26" s="53">
        <v>125000</v>
      </c>
      <c r="F26" s="51"/>
    </row>
    <row r="27" spans="1:6" x14ac:dyDescent="0.3">
      <c r="B27" s="52" t="s">
        <v>50</v>
      </c>
      <c r="C27" s="51" t="s">
        <v>51</v>
      </c>
      <c r="D27" s="53">
        <v>5001</v>
      </c>
      <c r="E27" s="53">
        <v>250000</v>
      </c>
      <c r="F27" s="51"/>
    </row>
    <row r="28" spans="1:6" x14ac:dyDescent="0.3">
      <c r="B28" s="52" t="s">
        <v>52</v>
      </c>
      <c r="C28" s="51" t="s">
        <v>53</v>
      </c>
      <c r="D28" s="53">
        <v>10001</v>
      </c>
      <c r="E28" s="53">
        <v>375000</v>
      </c>
      <c r="F28" s="51"/>
    </row>
    <row r="29" spans="1:6" x14ac:dyDescent="0.3">
      <c r="B29" s="55" t="s">
        <v>59</v>
      </c>
      <c r="C29" s="51"/>
      <c r="D29" s="53"/>
      <c r="E29" s="53"/>
      <c r="F29" s="51"/>
    </row>
    <row r="30" spans="1:6" x14ac:dyDescent="0.3">
      <c r="B30" s="51" t="s">
        <v>54</v>
      </c>
      <c r="C30" s="51" t="s">
        <v>49</v>
      </c>
      <c r="D30" s="51">
        <v>0</v>
      </c>
      <c r="E30" s="53">
        <v>150000</v>
      </c>
      <c r="F30" s="51"/>
    </row>
    <row r="31" spans="1:6" x14ac:dyDescent="0.3">
      <c r="B31" s="51" t="s">
        <v>55</v>
      </c>
      <c r="C31" s="51" t="s">
        <v>51</v>
      </c>
      <c r="D31" s="53">
        <v>5001</v>
      </c>
      <c r="E31" s="53">
        <v>300000</v>
      </c>
      <c r="F31" s="51"/>
    </row>
    <row r="32" spans="1:6" x14ac:dyDescent="0.3">
      <c r="B32" s="51" t="s">
        <v>56</v>
      </c>
      <c r="C32" s="51" t="s">
        <v>53</v>
      </c>
      <c r="D32" s="53">
        <v>10001</v>
      </c>
      <c r="E32" s="53">
        <v>450000</v>
      </c>
      <c r="F32" s="51"/>
    </row>
  </sheetData>
  <pageMargins left="0.7" right="0.7" top="0.75" bottom="0.75" header="0.3" footer="0.3"/>
  <pageSetup paperSize="30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0A6EE8A53A048ADDA7392B1F346CF" ma:contentTypeVersion="15" ma:contentTypeDescription="Create a new document." ma:contentTypeScope="" ma:versionID="e6bfccd77b9cf8cded041ed9bd206a17">
  <xsd:schema xmlns:xsd="http://www.w3.org/2001/XMLSchema" xmlns:xs="http://www.w3.org/2001/XMLSchema" xmlns:p="http://schemas.microsoft.com/office/2006/metadata/properties" xmlns:ns2="3e94633f-a501-42e2-b4d8-d812d30d3555" xmlns:ns3="5fe1a096-5a38-4f82-9adb-689d3d5cb1d0" targetNamespace="http://schemas.microsoft.com/office/2006/metadata/properties" ma:root="true" ma:fieldsID="9660362047beef12e0a87c93b79ad6ad" ns2:_="" ns3:_="">
    <xsd:import namespace="3e94633f-a501-42e2-b4d8-d812d30d3555"/>
    <xsd:import namespace="5fe1a096-5a38-4f82-9adb-689d3d5cb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4633f-a501-42e2-b4d8-d812d30d3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f8948ea-8432-41f9-b4ba-6d6914a25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1a096-5a38-4f82-9adb-689d3d5cb1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839dafa-05c6-41b4-8f9c-6de70b23f71a}" ma:internalName="TaxCatchAll" ma:showField="CatchAllData" ma:web="5fe1a096-5a38-4f82-9adb-689d3d5cb1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C7362-DD5B-481B-B7AE-2D5C25F33F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7BB255-EE84-411B-930B-099EFB4C4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94633f-a501-42e2-b4d8-d812d30d3555"/>
    <ds:schemaRef ds:uri="5fe1a096-5a38-4f82-9adb-689d3d5cb1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Ársreikningar og áætlanir</vt:lpstr>
      <vt:lpstr>Árgjald 2023&amp;2024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Jóhannes Á. Jóhannesson</dc:creator>
  <cp:keywords/>
  <dc:description/>
  <cp:lastModifiedBy>Jóhannes Á. Jóhannesson</cp:lastModifiedBy>
  <cp:revision/>
  <dcterms:created xsi:type="dcterms:W3CDTF">2022-10-11T11:22:47Z</dcterms:created>
  <dcterms:modified xsi:type="dcterms:W3CDTF">2022-10-28T14:10:41Z</dcterms:modified>
  <cp:category/>
  <cp:contentStatus/>
</cp:coreProperties>
</file>