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Desktop/Mappa SO/Aðalfundur 2024/"/>
    </mc:Choice>
  </mc:AlternateContent>
  <xr:revisionPtr revIDLastSave="1" documentId="8_{5F749B4E-D38E-4E06-BDF8-B4729109B553}" xr6:coauthVersionLast="47" xr6:coauthVersionMax="47" xr10:uidLastSave="{C1C61541-CEBB-4DBB-A988-034238088AC8}"/>
  <bookViews>
    <workbookView xWindow="-46188" yWindow="-108" windowWidth="23256" windowHeight="13176" activeTab="1" xr2:uid="{A42EC16F-5DA4-4499-BC23-D110D28272F8}"/>
  </bookViews>
  <sheets>
    <sheet name="Fjárhagsáætlun 2025&amp;2026" sheetId="3" r:id="rId1"/>
    <sheet name="Árgjald 2025&amp;2026" sheetId="2" r:id="rId2"/>
    <sheet name="Þóknun stjórnar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M31" i="3"/>
  <c r="K31" i="3"/>
  <c r="M14" i="3"/>
  <c r="K14" i="3"/>
  <c r="M22" i="3"/>
  <c r="K22" i="3"/>
  <c r="G31" i="3"/>
  <c r="I22" i="3"/>
  <c r="M24" i="3" l="1"/>
  <c r="M33" i="3" s="1"/>
  <c r="K24" i="3"/>
  <c r="K33" i="3" s="1"/>
  <c r="I24" i="3"/>
  <c r="I33" i="3" s="1"/>
</calcChain>
</file>

<file path=xl/sharedStrings.xml><?xml version="1.0" encoding="utf-8"?>
<sst xmlns="http://schemas.openxmlformats.org/spreadsheetml/2006/main" count="77" uniqueCount="77">
  <si>
    <t>Rekstrarreikningur</t>
  </si>
  <si>
    <t>Áætlun                 2024</t>
  </si>
  <si>
    <t>Rekstrartekjur:</t>
  </si>
  <si>
    <t>Árgjöld</t>
  </si>
  <si>
    <t>Styrkir vegna ráðstefnu</t>
  </si>
  <si>
    <t>Þátttökugjöld</t>
  </si>
  <si>
    <t>Rekstrargjöld:</t>
  </si>
  <si>
    <t>Skrifstofu- og stjórnunarkostnaður</t>
  </si>
  <si>
    <t>Aðkeypt vinna</t>
  </si>
  <si>
    <t>Ráðstefnur/orkurfundur/aðalfundur</t>
  </si>
  <si>
    <t>Hlutdeild í sameiginlegum kostnaði</t>
  </si>
  <si>
    <t>Annar kostnaður</t>
  </si>
  <si>
    <t>Afkoma fyrir fjármunatekjur og (fjármagnsgjöld)</t>
  </si>
  <si>
    <t>Fjármunatekjur og (fjármagnsgjöld):</t>
  </si>
  <si>
    <t>Vaxtatekjur</t>
  </si>
  <si>
    <t>Vaxtagjöld</t>
  </si>
  <si>
    <t>Fjármagnstekjuskattur</t>
  </si>
  <si>
    <t>Afkoma ársins</t>
  </si>
  <si>
    <t>Ársreikningar 2022 og 2023</t>
  </si>
  <si>
    <t>Lagt fram á aðalfundi Samtaka orkusveitarfélaga 2024</t>
  </si>
  <si>
    <t>Ársreikningur 2022</t>
  </si>
  <si>
    <t>Ársreikningur 2023</t>
  </si>
  <si>
    <t>Áætlun                2025</t>
  </si>
  <si>
    <t>Áætlun                 2026</t>
  </si>
  <si>
    <t>3.125.000</t>
  </si>
  <si>
    <t>3.900.000</t>
  </si>
  <si>
    <t xml:space="preserve">     3,600,000</t>
  </si>
  <si>
    <t>1.719.204</t>
  </si>
  <si>
    <t>3.484.879</t>
  </si>
  <si>
    <t>3.859.625</t>
  </si>
  <si>
    <t>1.000.000</t>
  </si>
  <si>
    <t xml:space="preserve">           10,000</t>
  </si>
  <si>
    <t xml:space="preserve">          (2,200)</t>
  </si>
  <si>
    <t xml:space="preserve">             7,800</t>
  </si>
  <si>
    <t xml:space="preserve">Ásahreppur </t>
  </si>
  <si>
    <t xml:space="preserve">Bláskógabyggð </t>
  </si>
  <si>
    <t xml:space="preserve">Fjarðarbyggð </t>
  </si>
  <si>
    <t xml:space="preserve">Fljótsdalshreppur </t>
  </si>
  <si>
    <t xml:space="preserve">Flóahreppur </t>
  </si>
  <si>
    <t xml:space="preserve">Grindavíkurbær </t>
  </si>
  <si>
    <t xml:space="preserve">Grímsnes- og Grafningshreppur </t>
  </si>
  <si>
    <t xml:space="preserve">Hafnarfjarðarbær </t>
  </si>
  <si>
    <t xml:space="preserve">Hrunamannahreppur </t>
  </si>
  <si>
    <t>Húnabyggð</t>
  </si>
  <si>
    <t>Múlaþing</t>
  </si>
  <si>
    <t xml:space="preserve">Norðurþing </t>
  </si>
  <si>
    <t xml:space="preserve">Rangárþing Ytra </t>
  </si>
  <si>
    <t xml:space="preserve">Reykjanesbær </t>
  </si>
  <si>
    <t xml:space="preserve">Seltjarnarnesbær </t>
  </si>
  <si>
    <t xml:space="preserve">Skeiða- og Gnúpverjahreppur </t>
  </si>
  <si>
    <t xml:space="preserve">Sveitarfélagið Ölfus </t>
  </si>
  <si>
    <t xml:space="preserve">Þingeyjarsveit </t>
  </si>
  <si>
    <t>Tillaga um breytingu á árgjaldi</t>
  </si>
  <si>
    <t>0-5þúsund íbúar = 150.000 kr.</t>
  </si>
  <si>
    <t>5.-10.000 íbúar = 300.000 kr.</t>
  </si>
  <si>
    <t>10.000 íbúar + = 450.000 kr.</t>
  </si>
  <si>
    <t>Lagt er til að þóknun stjórnar breytist úr því að vera krónutala í að vera tengd þingfarakaupi líkt og gert er t.d. hjá Sambandi íslenskra sveitarfélaga.</t>
  </si>
  <si>
    <t>Stjórnarlaun hafa verið óbreytt frá stofnun samtakanna:</t>
  </si>
  <si>
    <t>20.000.- kr. á hvern fund fyrir almennan stjórnarmann</t>
  </si>
  <si>
    <t>40.000.- kr. á hvern fund fyrir formann</t>
  </si>
  <si>
    <t>Tillaga er um að þóknunin verði:</t>
  </si>
  <si>
    <t>2% af þingfarakaupi á hvern fund fyrir almennan stjórnarmann (aðal- og varamann) –  30.516.- kr.</t>
  </si>
  <si>
    <t>Verið er að leggja fram tillögu að sömu þóknun hjá öðrum samtökum sveitarfélaga.</t>
  </si>
  <si>
    <t>Sveitarfélagið Hornafjörður</t>
  </si>
  <si>
    <t>Skaftárhreppur</t>
  </si>
  <si>
    <t>Reykhólahreppur</t>
  </si>
  <si>
    <t>Skorradalshreppur</t>
  </si>
  <si>
    <t>Árgjald 2025</t>
  </si>
  <si>
    <t>3,5% af þingfarakaupi á hvern fund fyrir formann – 53.404.- kr.</t>
  </si>
  <si>
    <t>Árgjöld 2025</t>
  </si>
  <si>
    <t>Verður 2025</t>
  </si>
  <si>
    <t>Tillaga að fjárhagsáætlunum 2025 og 2026</t>
  </si>
  <si>
    <t>1-1000 íbúar</t>
  </si>
  <si>
    <t>1001-3000 íbúar</t>
  </si>
  <si>
    <t>3001-5000 íbúar</t>
  </si>
  <si>
    <t>5001 íbúar &gt;</t>
  </si>
  <si>
    <t>Var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</si>
</sst>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@\ *."/>
    <numFmt numFmtId="165" formatCode="#,##0_)\ ;\ \(\ \ #,##0\ \);"/>
    <numFmt numFmtId="166" formatCode="#,##0_)\ ;\ \(\ * #,##0\ \)"/>
    <numFmt numFmtId="167" formatCode="#,##0_)\ ;\ \(\ \ #,##0\ \)"/>
    <numFmt numFmtId="168" formatCode="#,##0_)\ ;\ \(\ * #,##0\ \);"/>
  </numFmts>
  <fonts count="13" x14ac:knownFonts="1">
    <font>
      <sz val="11"/>
      <color theme="1"/>
      <name val="Calibri"/>
      <family val="2"/>
      <scheme val="minor"/>
    </font>
    <font>
      <sz val="20"/>
      <color rgb="FF002060"/>
      <name val="Calibri"/>
      <family val="2"/>
    </font>
    <font>
      <i/>
      <sz val="16"/>
      <color rgb="FF002060"/>
      <name val="Calibri"/>
      <family val="2"/>
    </font>
    <font>
      <b/>
      <sz val="16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3" fontId="5" fillId="2" borderId="0" xfId="0" applyNumberFormat="1" applyFont="1" applyFill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1" fontId="5" fillId="4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164" fontId="5" fillId="3" borderId="0" xfId="0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164" fontId="5" fillId="4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6" fontId="5" fillId="2" borderId="0" xfId="0" applyNumberFormat="1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166" fontId="5" fillId="3" borderId="0" xfId="0" applyNumberFormat="1" applyFont="1" applyFill="1" applyAlignment="1">
      <alignment vertical="center"/>
    </xf>
    <xf numFmtId="166" fontId="5" fillId="4" borderId="0" xfId="0" applyNumberFormat="1" applyFont="1" applyFill="1" applyAlignment="1">
      <alignment vertical="center"/>
    </xf>
    <xf numFmtId="167" fontId="5" fillId="2" borderId="3" xfId="0" applyNumberFormat="1" applyFont="1" applyFill="1" applyBorder="1" applyAlignment="1">
      <alignment vertical="center"/>
    </xf>
    <xf numFmtId="167" fontId="5" fillId="0" borderId="0" xfId="0" applyNumberFormat="1" applyFont="1" applyAlignment="1">
      <alignment vertical="center"/>
    </xf>
    <xf numFmtId="167" fontId="5" fillId="3" borderId="3" xfId="0" applyNumberFormat="1" applyFont="1" applyFill="1" applyBorder="1" applyAlignment="1">
      <alignment vertical="center"/>
    </xf>
    <xf numFmtId="167" fontId="5" fillId="4" borderId="3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6" fontId="5" fillId="3" borderId="1" xfId="0" applyNumberFormat="1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8" fontId="5" fillId="2" borderId="0" xfId="0" applyNumberFormat="1" applyFont="1" applyFill="1" applyAlignment="1">
      <alignment vertical="center"/>
    </xf>
    <xf numFmtId="167" fontId="5" fillId="2" borderId="4" xfId="0" applyNumberFormat="1" applyFont="1" applyFill="1" applyBorder="1" applyAlignment="1">
      <alignment vertical="center"/>
    </xf>
    <xf numFmtId="166" fontId="5" fillId="2" borderId="4" xfId="0" applyNumberFormat="1" applyFont="1" applyFill="1" applyBorder="1" applyAlignment="1">
      <alignment vertical="center"/>
    </xf>
    <xf numFmtId="166" fontId="5" fillId="3" borderId="4" xfId="0" applyNumberFormat="1" applyFont="1" applyFill="1" applyBorder="1" applyAlignment="1">
      <alignment vertical="center"/>
    </xf>
    <xf numFmtId="167" fontId="5" fillId="4" borderId="4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0" fillId="0" borderId="0" xfId="0" applyNumberFormat="1"/>
    <xf numFmtId="0" fontId="9" fillId="0" borderId="0" xfId="0" applyFont="1"/>
    <xf numFmtId="0" fontId="10" fillId="0" borderId="0" xfId="0" applyFont="1"/>
    <xf numFmtId="164" fontId="11" fillId="3" borderId="0" xfId="0" applyNumberFormat="1" applyFont="1" applyFill="1" applyAlignment="1">
      <alignment vertical="center"/>
    </xf>
    <xf numFmtId="166" fontId="5" fillId="2" borderId="0" xfId="0" applyNumberFormat="1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3" fontId="0" fillId="0" borderId="0" xfId="0" applyNumberFormat="1" applyAlignment="1">
      <alignment horizontal="left"/>
    </xf>
    <xf numFmtId="15" fontId="0" fillId="0" borderId="0" xfId="0" applyNumberFormat="1"/>
    <xf numFmtId="3" fontId="9" fillId="0" borderId="0" xfId="0" applyNumberFormat="1" applyFont="1"/>
    <xf numFmtId="166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9696-0E10-4DEE-B653-393E97D8BF22}">
  <dimension ref="A1:M34"/>
  <sheetViews>
    <sheetView workbookViewId="0">
      <selection activeCell="A2" sqref="A2:M2"/>
    </sheetView>
  </sheetViews>
  <sheetFormatPr defaultRowHeight="14.5" x14ac:dyDescent="0.35"/>
  <cols>
    <col min="1" max="1" width="1" customWidth="1"/>
    <col min="3" max="3" width="33.7265625" customWidth="1"/>
    <col min="4" max="4" width="9.1796875" hidden="1" customWidth="1"/>
    <col min="5" max="5" width="12.7265625" customWidth="1"/>
    <col min="6" max="6" width="0.81640625" customWidth="1"/>
    <col min="7" max="7" width="13" customWidth="1"/>
    <col min="8" max="8" width="1.54296875" customWidth="1"/>
    <col min="9" max="9" width="11.7265625" customWidth="1"/>
    <col min="10" max="10" width="1.54296875" customWidth="1"/>
    <col min="11" max="11" width="12.26953125" customWidth="1"/>
    <col min="12" max="12" width="1.453125" customWidth="1"/>
    <col min="13" max="13" width="12.26953125" customWidth="1"/>
  </cols>
  <sheetData>
    <row r="1" spans="1:13" ht="26" x14ac:dyDescent="0.35">
      <c r="A1" s="54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26" x14ac:dyDescent="0.35">
      <c r="A2" s="54" t="s">
        <v>71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26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1" x14ac:dyDescent="0.3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35">
      <c r="A5" s="39"/>
      <c r="B5" s="39"/>
      <c r="C5" s="40"/>
      <c r="D5" s="40"/>
      <c r="E5" s="40"/>
      <c r="F5" s="40"/>
      <c r="G5" s="41"/>
      <c r="H5" s="41"/>
      <c r="I5" s="41"/>
      <c r="J5" s="41"/>
      <c r="K5" s="41"/>
      <c r="L5" s="41"/>
      <c r="M5" s="42"/>
    </row>
    <row r="6" spans="1:13" ht="21" x14ac:dyDescent="0.3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x14ac:dyDescent="0.3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29" x14ac:dyDescent="0.35">
      <c r="A8" s="2"/>
      <c r="B8" s="2"/>
      <c r="C8" s="3"/>
      <c r="D8" s="3"/>
      <c r="E8" s="4" t="s">
        <v>20</v>
      </c>
      <c r="F8" s="5"/>
      <c r="G8" s="6" t="s">
        <v>21</v>
      </c>
      <c r="H8" s="7"/>
      <c r="I8" s="8" t="s">
        <v>1</v>
      </c>
      <c r="J8" s="9"/>
      <c r="K8" s="10" t="s">
        <v>22</v>
      </c>
      <c r="L8" s="9"/>
      <c r="M8" s="10" t="s">
        <v>23</v>
      </c>
    </row>
    <row r="9" spans="1:13" x14ac:dyDescent="0.35">
      <c r="A9" s="11" t="s">
        <v>2</v>
      </c>
      <c r="B9" s="11"/>
      <c r="C9" s="12"/>
      <c r="D9" s="12"/>
      <c r="E9" s="13"/>
      <c r="F9" s="12"/>
      <c r="G9" s="13"/>
      <c r="H9" s="14"/>
      <c r="I9" s="15"/>
      <c r="J9" s="14"/>
      <c r="K9" s="16"/>
      <c r="L9" s="14"/>
      <c r="M9" s="17"/>
    </row>
    <row r="10" spans="1:13" x14ac:dyDescent="0.35">
      <c r="A10" s="18"/>
      <c r="B10" s="18"/>
      <c r="C10" s="12"/>
      <c r="D10" s="12"/>
      <c r="E10" s="13"/>
      <c r="F10" s="12"/>
      <c r="G10" s="13"/>
      <c r="H10" s="14"/>
      <c r="I10" s="15"/>
      <c r="J10" s="14"/>
      <c r="K10" s="16"/>
      <c r="L10" s="14"/>
      <c r="M10" s="17"/>
    </row>
    <row r="11" spans="1:13" x14ac:dyDescent="0.35">
      <c r="A11" s="18"/>
      <c r="B11" s="58" t="s">
        <v>3</v>
      </c>
      <c r="C11" s="58"/>
      <c r="D11" s="20"/>
      <c r="E11" s="47" t="s">
        <v>24</v>
      </c>
      <c r="F11" s="19"/>
      <c r="G11" s="47" t="s">
        <v>25</v>
      </c>
      <c r="H11" s="14"/>
      <c r="I11" s="15" t="s">
        <v>26</v>
      </c>
      <c r="J11" s="14"/>
      <c r="K11" s="16">
        <v>6100000</v>
      </c>
      <c r="L11" s="52">
        <v>5100000</v>
      </c>
      <c r="M11" s="16">
        <v>6250000</v>
      </c>
    </row>
    <row r="12" spans="1:13" x14ac:dyDescent="0.35">
      <c r="A12" s="18"/>
      <c r="B12" s="58" t="s">
        <v>4</v>
      </c>
      <c r="C12" s="58"/>
      <c r="D12" s="20"/>
      <c r="E12" s="21">
        <v>0</v>
      </c>
      <c r="F12" s="19"/>
      <c r="G12" s="21">
        <v>0</v>
      </c>
      <c r="H12" s="14"/>
      <c r="I12" s="23">
        <v>0</v>
      </c>
      <c r="J12" s="14"/>
      <c r="K12" s="24">
        <v>0</v>
      </c>
      <c r="L12" s="14">
        <v>0</v>
      </c>
      <c r="M12" s="24">
        <v>0</v>
      </c>
    </row>
    <row r="13" spans="1:13" x14ac:dyDescent="0.35">
      <c r="A13" s="18"/>
      <c r="B13" s="58" t="s">
        <v>5</v>
      </c>
      <c r="C13" s="58"/>
      <c r="D13" s="20"/>
      <c r="E13" s="21">
        <v>0</v>
      </c>
      <c r="F13" s="19"/>
      <c r="G13" s="21">
        <v>0</v>
      </c>
      <c r="H13" s="14"/>
      <c r="I13" s="23">
        <v>0</v>
      </c>
      <c r="J13" s="14"/>
      <c r="K13" s="24">
        <v>0</v>
      </c>
      <c r="L13" s="14"/>
      <c r="M13" s="24">
        <v>0</v>
      </c>
    </row>
    <row r="14" spans="1:13" x14ac:dyDescent="0.35">
      <c r="A14" s="18"/>
      <c r="B14" s="18"/>
      <c r="C14" s="12"/>
      <c r="D14" s="12"/>
      <c r="E14" s="25">
        <v>3125000</v>
      </c>
      <c r="F14" s="26"/>
      <c r="G14" s="25">
        <v>3900000</v>
      </c>
      <c r="H14" s="14"/>
      <c r="I14" s="27">
        <v>3600000</v>
      </c>
      <c r="J14" s="14"/>
      <c r="K14" s="28">
        <f>SUM(K11:K13)</f>
        <v>6100000</v>
      </c>
      <c r="L14" s="14"/>
      <c r="M14" s="28">
        <f>SUM(M11:M13)</f>
        <v>6250000</v>
      </c>
    </row>
    <row r="15" spans="1:13" x14ac:dyDescent="0.35">
      <c r="A15" s="11" t="s">
        <v>6</v>
      </c>
      <c r="B15" s="11"/>
      <c r="C15" s="12"/>
      <c r="D15" s="12"/>
      <c r="E15" s="13"/>
      <c r="F15" s="12"/>
      <c r="G15" s="13"/>
      <c r="H15" s="14"/>
      <c r="I15" s="15"/>
      <c r="J15" s="14"/>
      <c r="K15" s="16"/>
      <c r="L15" s="14"/>
      <c r="M15" s="17"/>
    </row>
    <row r="16" spans="1:13" x14ac:dyDescent="0.35">
      <c r="A16" s="18"/>
      <c r="B16" s="18"/>
      <c r="C16" s="12"/>
      <c r="D16" s="12"/>
      <c r="E16" s="13"/>
      <c r="F16" s="12"/>
      <c r="G16" s="13"/>
      <c r="H16" s="14"/>
      <c r="I16" s="15"/>
      <c r="J16" s="14"/>
      <c r="K16" s="16"/>
      <c r="L16" s="14"/>
      <c r="M16" s="17"/>
    </row>
    <row r="17" spans="1:13" x14ac:dyDescent="0.35">
      <c r="A17" s="18"/>
      <c r="B17" s="53" t="s">
        <v>7</v>
      </c>
      <c r="C17" s="53"/>
      <c r="D17" s="19"/>
      <c r="E17" s="47" t="s">
        <v>27</v>
      </c>
      <c r="F17" s="19"/>
      <c r="G17" s="47" t="s">
        <v>28</v>
      </c>
      <c r="H17" s="14"/>
      <c r="I17" s="23">
        <v>2300000</v>
      </c>
      <c r="J17" s="14"/>
      <c r="K17" s="24">
        <v>2400000</v>
      </c>
      <c r="L17" s="14"/>
      <c r="M17" s="24">
        <v>2500000</v>
      </c>
    </row>
    <row r="18" spans="1:13" x14ac:dyDescent="0.35">
      <c r="A18" s="18"/>
      <c r="B18" s="53" t="s">
        <v>8</v>
      </c>
      <c r="C18" s="53"/>
      <c r="D18" s="19"/>
      <c r="E18" s="21">
        <v>259700</v>
      </c>
      <c r="F18" s="19"/>
      <c r="G18" s="47" t="s">
        <v>29</v>
      </c>
      <c r="H18" s="14"/>
      <c r="I18" s="23">
        <v>0</v>
      </c>
      <c r="J18" s="14"/>
      <c r="K18" s="24">
        <v>1500000</v>
      </c>
      <c r="L18" s="14"/>
      <c r="M18" s="24">
        <v>1500000</v>
      </c>
    </row>
    <row r="19" spans="1:13" x14ac:dyDescent="0.35">
      <c r="A19" s="18"/>
      <c r="B19" s="53" t="s">
        <v>9</v>
      </c>
      <c r="C19" s="53"/>
      <c r="D19" s="19"/>
      <c r="E19" s="21">
        <v>322735</v>
      </c>
      <c r="F19" s="19"/>
      <c r="G19" s="21">
        <v>855920</v>
      </c>
      <c r="H19" s="14"/>
      <c r="I19" s="23">
        <v>500000</v>
      </c>
      <c r="J19" s="14"/>
      <c r="K19" s="24">
        <v>800000</v>
      </c>
      <c r="L19" s="14"/>
      <c r="M19" s="24">
        <v>1000000</v>
      </c>
    </row>
    <row r="20" spans="1:13" x14ac:dyDescent="0.35">
      <c r="A20" s="18"/>
      <c r="B20" s="53" t="s">
        <v>10</v>
      </c>
      <c r="C20" s="53"/>
      <c r="D20" s="19"/>
      <c r="E20" s="47" t="s">
        <v>30</v>
      </c>
      <c r="F20" s="19"/>
      <c r="G20" s="21">
        <v>1000000</v>
      </c>
      <c r="H20" s="14"/>
      <c r="I20" s="23">
        <v>1100000</v>
      </c>
      <c r="J20" s="14"/>
      <c r="K20" s="24">
        <v>1300000</v>
      </c>
      <c r="L20" s="14"/>
      <c r="M20" s="24">
        <v>1300000</v>
      </c>
    </row>
    <row r="21" spans="1:13" x14ac:dyDescent="0.35">
      <c r="A21" s="18"/>
      <c r="B21" s="53" t="s">
        <v>11</v>
      </c>
      <c r="C21" s="53"/>
      <c r="D21" s="19"/>
      <c r="E21" s="21">
        <v>3857</v>
      </c>
      <c r="F21" s="19"/>
      <c r="G21" s="21">
        <v>5323</v>
      </c>
      <c r="H21" s="14"/>
      <c r="I21" s="23">
        <v>10000</v>
      </c>
      <c r="J21" s="14"/>
      <c r="K21" s="24">
        <v>5000</v>
      </c>
      <c r="L21" s="14"/>
      <c r="M21" s="24">
        <v>5000</v>
      </c>
    </row>
    <row r="22" spans="1:13" x14ac:dyDescent="0.35">
      <c r="A22" s="18"/>
      <c r="B22" s="18"/>
      <c r="C22" s="12"/>
      <c r="D22" s="12"/>
      <c r="E22" s="25">
        <v>3305496</v>
      </c>
      <c r="F22" s="12"/>
      <c r="G22" s="25">
        <v>9205747</v>
      </c>
      <c r="H22" s="14"/>
      <c r="I22" s="27">
        <f>SUM(I17:I21)</f>
        <v>3910000</v>
      </c>
      <c r="J22" s="14"/>
      <c r="K22" s="28">
        <f>SUM(K17:K21)</f>
        <v>6005000</v>
      </c>
      <c r="L22" s="14"/>
      <c r="M22" s="28">
        <f>SUM(M17:M21)</f>
        <v>6305000</v>
      </c>
    </row>
    <row r="23" spans="1:13" x14ac:dyDescent="0.35">
      <c r="A23" s="18"/>
      <c r="B23" s="18"/>
      <c r="C23" s="12"/>
      <c r="D23" s="12"/>
      <c r="E23" s="13"/>
      <c r="F23" s="12"/>
      <c r="G23" s="13"/>
      <c r="H23" s="14"/>
      <c r="I23" s="15"/>
      <c r="J23" s="14"/>
      <c r="K23" s="16"/>
      <c r="L23" s="14"/>
      <c r="M23" s="17"/>
    </row>
    <row r="24" spans="1:13" x14ac:dyDescent="0.35">
      <c r="A24" s="59" t="s">
        <v>12</v>
      </c>
      <c r="B24" s="59"/>
      <c r="C24" s="59"/>
      <c r="D24" s="29"/>
      <c r="E24" s="30">
        <v>-180496</v>
      </c>
      <c r="F24" s="29"/>
      <c r="G24" s="30">
        <v>-5305747</v>
      </c>
      <c r="H24" s="14"/>
      <c r="I24" s="31">
        <f>I14-I22</f>
        <v>-310000</v>
      </c>
      <c r="J24" s="14"/>
      <c r="K24" s="32">
        <f>K14-K22</f>
        <v>95000</v>
      </c>
      <c r="L24" s="14"/>
      <c r="M24" s="32">
        <f>M14-M22</f>
        <v>-55000</v>
      </c>
    </row>
    <row r="25" spans="1:13" x14ac:dyDescent="0.35">
      <c r="A25" s="18"/>
      <c r="B25" s="18"/>
      <c r="C25" s="12"/>
      <c r="D25" s="12"/>
      <c r="E25" s="13"/>
      <c r="F25" s="12"/>
      <c r="G25" s="13"/>
      <c r="H25" s="14"/>
      <c r="I25" s="15"/>
      <c r="J25" s="14"/>
      <c r="K25" s="16"/>
      <c r="L25" s="14"/>
      <c r="M25" s="17"/>
    </row>
    <row r="26" spans="1:13" x14ac:dyDescent="0.35">
      <c r="A26" s="11" t="s">
        <v>13</v>
      </c>
      <c r="B26" s="11"/>
      <c r="C26" s="12"/>
      <c r="D26" s="12"/>
      <c r="E26" s="13"/>
      <c r="F26" s="12"/>
      <c r="G26" s="13"/>
      <c r="H26" s="14"/>
      <c r="I26" s="15"/>
      <c r="J26" s="14"/>
      <c r="K26" s="16"/>
      <c r="L26" s="14"/>
      <c r="M26" s="17"/>
    </row>
    <row r="27" spans="1:13" x14ac:dyDescent="0.35">
      <c r="A27" s="18"/>
      <c r="B27" s="18"/>
      <c r="C27" s="12"/>
      <c r="D27" s="12"/>
      <c r="E27" s="13"/>
      <c r="F27" s="12"/>
      <c r="G27" s="13"/>
      <c r="H27" s="14"/>
      <c r="I27" s="15"/>
      <c r="J27" s="14"/>
      <c r="K27" s="16"/>
      <c r="L27" s="14"/>
      <c r="M27" s="17"/>
    </row>
    <row r="28" spans="1:13" x14ac:dyDescent="0.35">
      <c r="A28" s="18"/>
      <c r="B28" s="58" t="s">
        <v>14</v>
      </c>
      <c r="C28" s="58"/>
      <c r="D28" s="33"/>
      <c r="E28" s="21">
        <v>26959</v>
      </c>
      <c r="F28" s="19"/>
      <c r="G28" s="21">
        <v>62757</v>
      </c>
      <c r="H28" s="14"/>
      <c r="I28" s="15" t="s">
        <v>31</v>
      </c>
      <c r="J28" s="14"/>
      <c r="K28" s="24">
        <v>60000</v>
      </c>
      <c r="L28" s="14"/>
      <c r="M28" s="24">
        <v>60000</v>
      </c>
    </row>
    <row r="29" spans="1:13" x14ac:dyDescent="0.35">
      <c r="A29" s="18"/>
      <c r="B29" s="58" t="s">
        <v>15</v>
      </c>
      <c r="C29" s="58"/>
      <c r="D29" s="33"/>
      <c r="E29" s="21"/>
      <c r="F29" s="19"/>
      <c r="G29" s="21"/>
      <c r="H29" s="14"/>
      <c r="I29" s="23"/>
      <c r="J29" s="14"/>
      <c r="K29" s="24"/>
      <c r="L29" s="14"/>
      <c r="M29" s="24"/>
    </row>
    <row r="30" spans="1:13" x14ac:dyDescent="0.35">
      <c r="A30" s="18"/>
      <c r="B30" s="58" t="s">
        <v>16</v>
      </c>
      <c r="C30" s="58"/>
      <c r="D30" s="33"/>
      <c r="E30" s="34">
        <v>-5914</v>
      </c>
      <c r="F30" s="19"/>
      <c r="G30" s="21">
        <v>-13807</v>
      </c>
      <c r="H30" s="14"/>
      <c r="I30" s="46" t="s">
        <v>32</v>
      </c>
      <c r="J30" s="14"/>
      <c r="K30" s="24">
        <v>-13000</v>
      </c>
      <c r="L30" s="14"/>
      <c r="M30" s="24">
        <v>-13000</v>
      </c>
    </row>
    <row r="31" spans="1:13" x14ac:dyDescent="0.35">
      <c r="A31" s="18"/>
      <c r="B31" s="18"/>
      <c r="C31" s="12"/>
      <c r="D31" s="12"/>
      <c r="E31" s="25">
        <v>21045</v>
      </c>
      <c r="F31" s="12"/>
      <c r="G31" s="25">
        <f>SUM(G28:G30)</f>
        <v>48950</v>
      </c>
      <c r="H31" s="14"/>
      <c r="I31" s="46" t="s">
        <v>33</v>
      </c>
      <c r="J31" s="14"/>
      <c r="K31" s="28">
        <f>SUM(K28:K30)</f>
        <v>47000</v>
      </c>
      <c r="L31" s="14"/>
      <c r="M31" s="28">
        <f>SUM(M28:M30)</f>
        <v>47000</v>
      </c>
    </row>
    <row r="32" spans="1:13" x14ac:dyDescent="0.35">
      <c r="A32" s="18"/>
      <c r="B32" s="18"/>
      <c r="C32" s="12"/>
      <c r="D32" s="12"/>
      <c r="E32" s="13"/>
      <c r="F32" s="12"/>
      <c r="G32" s="22"/>
      <c r="H32" s="14"/>
      <c r="I32" s="15"/>
      <c r="J32" s="14"/>
      <c r="K32" s="16"/>
      <c r="L32" s="14"/>
      <c r="M32" s="17"/>
    </row>
    <row r="33" spans="1:13" ht="15" thickBot="1" x14ac:dyDescent="0.4">
      <c r="A33" s="59" t="s">
        <v>17</v>
      </c>
      <c r="B33" s="59"/>
      <c r="C33" s="60"/>
      <c r="D33" s="12"/>
      <c r="E33" s="35">
        <v>-159451</v>
      </c>
      <c r="F33" s="12"/>
      <c r="G33" s="36">
        <v>-5256797</v>
      </c>
      <c r="H33" s="14"/>
      <c r="I33" s="37">
        <f>I31+I24</f>
        <v>-302200</v>
      </c>
      <c r="J33" s="14"/>
      <c r="K33" s="38">
        <f>K31+K24</f>
        <v>142000</v>
      </c>
      <c r="L33" s="14"/>
      <c r="M33" s="38">
        <f>M31+M24</f>
        <v>-8000</v>
      </c>
    </row>
    <row r="34" spans="1:13" ht="15" thickTop="1" x14ac:dyDescent="0.35"/>
  </sheetData>
  <mergeCells count="18">
    <mergeCell ref="B30:C30"/>
    <mergeCell ref="A33:C33"/>
    <mergeCell ref="B21:C21"/>
    <mergeCell ref="A24:C24"/>
    <mergeCell ref="B28:C28"/>
    <mergeCell ref="B29:C29"/>
    <mergeCell ref="B20:C20"/>
    <mergeCell ref="A1:M1"/>
    <mergeCell ref="A2:M2"/>
    <mergeCell ref="A4:M4"/>
    <mergeCell ref="A6:M6"/>
    <mergeCell ref="A7:M7"/>
    <mergeCell ref="B11:C11"/>
    <mergeCell ref="B12:C12"/>
    <mergeCell ref="B13:C13"/>
    <mergeCell ref="B17:C17"/>
    <mergeCell ref="B18:C18"/>
    <mergeCell ref="B19:C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2758-F971-47A9-B67A-CFC588511458}">
  <dimension ref="B1:O27"/>
  <sheetViews>
    <sheetView tabSelected="1" zoomScale="115" zoomScaleNormal="115" workbookViewId="0"/>
  </sheetViews>
  <sheetFormatPr defaultRowHeight="14.5" x14ac:dyDescent="0.35"/>
  <cols>
    <col min="2" max="2" width="28.26953125" customWidth="1"/>
    <col min="3" max="3" width="18.26953125" customWidth="1"/>
    <col min="4" max="4" width="12.1796875" bestFit="1" customWidth="1"/>
    <col min="5" max="5" width="3.453125" bestFit="1" customWidth="1"/>
    <col min="6" max="6" width="29.453125" bestFit="1" customWidth="1"/>
    <col min="7" max="7" width="8.1796875" bestFit="1" customWidth="1"/>
    <col min="8" max="8" width="12.1796875" bestFit="1" customWidth="1"/>
  </cols>
  <sheetData>
    <row r="1" spans="2:15" x14ac:dyDescent="0.35">
      <c r="B1" s="44" t="s">
        <v>52</v>
      </c>
      <c r="F1" s="44" t="s">
        <v>69</v>
      </c>
    </row>
    <row r="2" spans="2:15" ht="18.649999999999999" customHeight="1" x14ac:dyDescent="0.35">
      <c r="B2" s="45" t="s">
        <v>76</v>
      </c>
      <c r="D2" s="43"/>
      <c r="G2" s="50">
        <v>45292</v>
      </c>
      <c r="H2" t="s">
        <v>67</v>
      </c>
      <c r="K2" s="45"/>
    </row>
    <row r="3" spans="2:15" ht="18.649999999999999" customHeight="1" x14ac:dyDescent="0.35">
      <c r="B3" t="s">
        <v>53</v>
      </c>
      <c r="C3" s="43">
        <v>150000</v>
      </c>
      <c r="E3">
        <v>1</v>
      </c>
      <c r="F3" t="s">
        <v>34</v>
      </c>
      <c r="G3" s="43">
        <v>293</v>
      </c>
      <c r="H3" s="43">
        <v>150000</v>
      </c>
      <c r="N3" s="48"/>
      <c r="O3" s="43"/>
    </row>
    <row r="4" spans="2:15" ht="18.649999999999999" customHeight="1" x14ac:dyDescent="0.35">
      <c r="B4" t="s">
        <v>54</v>
      </c>
      <c r="C4" s="43">
        <v>300000</v>
      </c>
      <c r="E4">
        <v>2</v>
      </c>
      <c r="F4" t="s">
        <v>35</v>
      </c>
      <c r="G4" s="43">
        <v>1322</v>
      </c>
      <c r="H4" s="43">
        <v>250000</v>
      </c>
      <c r="L4" s="48"/>
      <c r="M4" s="48"/>
      <c r="O4" s="43"/>
    </row>
    <row r="5" spans="2:15" ht="18.649999999999999" customHeight="1" x14ac:dyDescent="0.35">
      <c r="B5" t="s">
        <v>55</v>
      </c>
      <c r="C5" s="43">
        <v>450000</v>
      </c>
      <c r="E5">
        <v>3</v>
      </c>
      <c r="F5" t="s">
        <v>36</v>
      </c>
      <c r="G5" s="43">
        <v>5163</v>
      </c>
      <c r="H5" s="43">
        <v>550000</v>
      </c>
      <c r="L5" s="48"/>
      <c r="M5" s="48"/>
      <c r="O5" s="43"/>
    </row>
    <row r="6" spans="2:15" ht="18.649999999999999" customHeight="1" x14ac:dyDescent="0.35">
      <c r="B6" s="45" t="s">
        <v>70</v>
      </c>
      <c r="E6">
        <v>4</v>
      </c>
      <c r="F6" t="s">
        <v>37</v>
      </c>
      <c r="G6" s="43">
        <v>95</v>
      </c>
      <c r="H6" s="43">
        <v>150000</v>
      </c>
      <c r="K6" s="48"/>
      <c r="L6" s="48"/>
      <c r="M6" s="48"/>
      <c r="O6" s="48"/>
    </row>
    <row r="7" spans="2:15" ht="18.649999999999999" customHeight="1" x14ac:dyDescent="0.35">
      <c r="B7" t="s">
        <v>72</v>
      </c>
      <c r="C7" s="43">
        <v>150000</v>
      </c>
      <c r="E7">
        <v>5</v>
      </c>
      <c r="F7" t="s">
        <v>38</v>
      </c>
      <c r="G7" s="43">
        <v>699</v>
      </c>
      <c r="H7" s="43">
        <v>150000</v>
      </c>
      <c r="K7" s="48"/>
      <c r="N7" s="48"/>
      <c r="O7" s="43"/>
    </row>
    <row r="8" spans="2:15" ht="18.649999999999999" customHeight="1" x14ac:dyDescent="0.35">
      <c r="B8" t="s">
        <v>73</v>
      </c>
      <c r="C8" s="43">
        <v>250000</v>
      </c>
      <c r="E8">
        <v>6</v>
      </c>
      <c r="F8" t="s">
        <v>39</v>
      </c>
      <c r="G8" s="43">
        <v>3579</v>
      </c>
      <c r="H8" s="43">
        <v>350000</v>
      </c>
      <c r="K8" s="48"/>
      <c r="L8" s="48"/>
      <c r="M8" s="48"/>
      <c r="O8" s="43"/>
    </row>
    <row r="9" spans="2:15" ht="18.649999999999999" customHeight="1" x14ac:dyDescent="0.35">
      <c r="B9" t="s">
        <v>74</v>
      </c>
      <c r="C9" s="43">
        <v>350000</v>
      </c>
      <c r="E9">
        <v>7</v>
      </c>
      <c r="F9" t="s">
        <v>40</v>
      </c>
      <c r="G9" s="43">
        <v>539</v>
      </c>
      <c r="H9" s="43">
        <v>150000</v>
      </c>
      <c r="K9" s="48"/>
      <c r="L9" s="48"/>
      <c r="M9" s="48"/>
      <c r="O9" s="43"/>
    </row>
    <row r="10" spans="2:15" ht="18.649999999999999" customHeight="1" x14ac:dyDescent="0.35">
      <c r="B10" t="s">
        <v>75</v>
      </c>
      <c r="C10" s="43">
        <v>550000</v>
      </c>
      <c r="E10">
        <v>8</v>
      </c>
      <c r="F10" t="s">
        <v>41</v>
      </c>
      <c r="G10" s="43">
        <v>30616</v>
      </c>
      <c r="H10" s="43">
        <v>550000</v>
      </c>
      <c r="K10" s="48"/>
      <c r="N10" s="48"/>
      <c r="O10" s="43"/>
    </row>
    <row r="11" spans="2:15" ht="18.649999999999999" customHeight="1" x14ac:dyDescent="0.35">
      <c r="E11">
        <v>9</v>
      </c>
      <c r="F11" t="s">
        <v>42</v>
      </c>
      <c r="G11" s="43">
        <v>865</v>
      </c>
      <c r="H11" s="43">
        <v>150000</v>
      </c>
    </row>
    <row r="12" spans="2:15" ht="18.649999999999999" customHeight="1" x14ac:dyDescent="0.35">
      <c r="E12">
        <v>10</v>
      </c>
      <c r="F12" t="s">
        <v>43</v>
      </c>
      <c r="G12" s="43">
        <v>1263</v>
      </c>
      <c r="H12" s="43">
        <v>250000</v>
      </c>
    </row>
    <row r="13" spans="2:15" ht="18.649999999999999" customHeight="1" x14ac:dyDescent="0.35">
      <c r="E13">
        <v>11</v>
      </c>
      <c r="F13" t="s">
        <v>44</v>
      </c>
      <c r="G13" s="43">
        <v>5177</v>
      </c>
      <c r="H13" s="43">
        <v>550000</v>
      </c>
    </row>
    <row r="14" spans="2:15" ht="18.649999999999999" customHeight="1" x14ac:dyDescent="0.35">
      <c r="E14">
        <v>12</v>
      </c>
      <c r="F14" t="s">
        <v>45</v>
      </c>
      <c r="G14" s="43">
        <v>3081</v>
      </c>
      <c r="H14" s="43">
        <v>350000</v>
      </c>
    </row>
    <row r="15" spans="2:15" ht="18.649999999999999" customHeight="1" x14ac:dyDescent="0.35">
      <c r="E15">
        <v>13</v>
      </c>
      <c r="F15" t="s">
        <v>46</v>
      </c>
      <c r="G15" s="43">
        <v>1867</v>
      </c>
      <c r="H15" s="43">
        <v>250000</v>
      </c>
    </row>
    <row r="16" spans="2:15" ht="18.649999999999999" customHeight="1" x14ac:dyDescent="0.35">
      <c r="E16">
        <v>14</v>
      </c>
      <c r="F16" t="s">
        <v>47</v>
      </c>
      <c r="G16" s="43">
        <v>21957</v>
      </c>
      <c r="H16" s="43">
        <v>550000</v>
      </c>
    </row>
    <row r="17" spans="5:8" ht="18.649999999999999" customHeight="1" x14ac:dyDescent="0.35">
      <c r="E17">
        <v>15</v>
      </c>
      <c r="F17" t="s">
        <v>48</v>
      </c>
      <c r="G17" s="43">
        <v>4572</v>
      </c>
      <c r="H17" s="43">
        <v>350000</v>
      </c>
    </row>
    <row r="18" spans="5:8" ht="18.649999999999999" customHeight="1" x14ac:dyDescent="0.35">
      <c r="E18">
        <v>16</v>
      </c>
      <c r="F18" t="s">
        <v>49</v>
      </c>
      <c r="G18" s="43">
        <v>591</v>
      </c>
      <c r="H18" s="43">
        <v>150000</v>
      </c>
    </row>
    <row r="19" spans="5:8" ht="18.649999999999999" customHeight="1" x14ac:dyDescent="0.35">
      <c r="E19">
        <v>17</v>
      </c>
      <c r="F19" t="s">
        <v>50</v>
      </c>
      <c r="G19" s="43">
        <v>2631</v>
      </c>
      <c r="H19" s="43">
        <v>250000</v>
      </c>
    </row>
    <row r="20" spans="5:8" ht="18.649999999999999" customHeight="1" x14ac:dyDescent="0.35">
      <c r="E20">
        <v>18</v>
      </c>
      <c r="F20" t="s">
        <v>51</v>
      </c>
      <c r="G20" s="43">
        <v>1410</v>
      </c>
      <c r="H20" s="43">
        <v>250000</v>
      </c>
    </row>
    <row r="21" spans="5:8" ht="18.649999999999999" customHeight="1" x14ac:dyDescent="0.35">
      <c r="E21">
        <v>19</v>
      </c>
      <c r="F21" t="s">
        <v>63</v>
      </c>
      <c r="G21" s="43">
        <v>2487</v>
      </c>
      <c r="H21" s="43">
        <v>250000</v>
      </c>
    </row>
    <row r="22" spans="5:8" ht="18.649999999999999" customHeight="1" x14ac:dyDescent="0.35">
      <c r="E22">
        <v>20</v>
      </c>
      <c r="F22" t="s">
        <v>64</v>
      </c>
      <c r="G22" s="43">
        <v>620</v>
      </c>
      <c r="H22" s="43">
        <v>150000</v>
      </c>
    </row>
    <row r="23" spans="5:8" ht="18.649999999999999" customHeight="1" x14ac:dyDescent="0.35">
      <c r="E23">
        <v>21</v>
      </c>
      <c r="F23" t="s">
        <v>65</v>
      </c>
      <c r="G23" s="43">
        <v>236</v>
      </c>
      <c r="H23" s="43">
        <v>150000</v>
      </c>
    </row>
    <row r="24" spans="5:8" ht="18.649999999999999" customHeight="1" x14ac:dyDescent="0.35">
      <c r="E24">
        <v>22</v>
      </c>
      <c r="F24" t="s">
        <v>66</v>
      </c>
      <c r="G24" s="43">
        <v>52</v>
      </c>
      <c r="H24" s="43">
        <v>150000</v>
      </c>
    </row>
    <row r="25" spans="5:8" x14ac:dyDescent="0.35">
      <c r="G25" s="43"/>
      <c r="H25" s="51">
        <f>SUM(H3:H24)</f>
        <v>6100000</v>
      </c>
    </row>
    <row r="27" spans="5:8" x14ac:dyDescent="0.35">
      <c r="E27" s="43"/>
    </row>
  </sheetData>
  <pageMargins left="0.7" right="0.7" top="0.75" bottom="0.75" header="0.3" footer="0.3"/>
  <pageSetup paperSize="30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C43A-286C-40B0-90A4-C23AD877B6CE}">
  <dimension ref="A2:G16"/>
  <sheetViews>
    <sheetView workbookViewId="0"/>
  </sheetViews>
  <sheetFormatPr defaultRowHeight="14.5" x14ac:dyDescent="0.35"/>
  <cols>
    <col min="1" max="1" width="139.54296875" customWidth="1"/>
    <col min="5" max="5" width="13.1796875" bestFit="1" customWidth="1"/>
  </cols>
  <sheetData>
    <row r="2" spans="1:7" x14ac:dyDescent="0.35">
      <c r="A2" s="48" t="s">
        <v>56</v>
      </c>
      <c r="F2" s="43"/>
      <c r="G2" s="43"/>
    </row>
    <row r="3" spans="1:7" x14ac:dyDescent="0.35">
      <c r="A3" s="48" t="s">
        <v>57</v>
      </c>
      <c r="F3" s="43"/>
      <c r="G3" s="43"/>
    </row>
    <row r="4" spans="1:7" x14ac:dyDescent="0.35">
      <c r="A4" s="48" t="s">
        <v>58</v>
      </c>
      <c r="F4" s="43"/>
      <c r="G4" s="43"/>
    </row>
    <row r="5" spans="1:7" x14ac:dyDescent="0.35">
      <c r="A5" s="48" t="s">
        <v>59</v>
      </c>
      <c r="F5" s="43"/>
      <c r="G5" s="43"/>
    </row>
    <row r="6" spans="1:7" x14ac:dyDescent="0.35">
      <c r="A6" s="48"/>
      <c r="F6" s="43"/>
      <c r="G6" s="43"/>
    </row>
    <row r="7" spans="1:7" x14ac:dyDescent="0.35">
      <c r="A7" s="48" t="s">
        <v>60</v>
      </c>
      <c r="F7" s="43"/>
      <c r="G7" s="43"/>
    </row>
    <row r="8" spans="1:7" x14ac:dyDescent="0.35">
      <c r="A8" s="48" t="s">
        <v>61</v>
      </c>
      <c r="F8" s="43"/>
      <c r="G8" s="43"/>
    </row>
    <row r="9" spans="1:7" x14ac:dyDescent="0.35">
      <c r="A9" s="48" t="s">
        <v>68</v>
      </c>
      <c r="F9" s="43"/>
      <c r="G9" s="43"/>
    </row>
    <row r="10" spans="1:7" x14ac:dyDescent="0.35">
      <c r="A10" s="48"/>
      <c r="F10" s="43"/>
      <c r="G10" s="43"/>
    </row>
    <row r="11" spans="1:7" x14ac:dyDescent="0.35">
      <c r="A11" s="48" t="s">
        <v>62</v>
      </c>
      <c r="F11" s="43"/>
      <c r="G11" s="43"/>
    </row>
    <row r="12" spans="1:7" x14ac:dyDescent="0.35">
      <c r="F12" s="43"/>
      <c r="G12" s="43"/>
    </row>
    <row r="13" spans="1:7" x14ac:dyDescent="0.35">
      <c r="F13" s="43"/>
      <c r="G13" s="43"/>
    </row>
    <row r="14" spans="1:7" x14ac:dyDescent="0.35">
      <c r="F14" s="43"/>
      <c r="G14" s="43"/>
    </row>
    <row r="15" spans="1:7" x14ac:dyDescent="0.35">
      <c r="G15" s="43"/>
    </row>
    <row r="16" spans="1:7" x14ac:dyDescent="0.35">
      <c r="A16" s="49"/>
      <c r="G16" s="43"/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0A6EE8A53A048ADDA7392B1F346CF" ma:contentTypeVersion="18" ma:contentTypeDescription="Create a new document." ma:contentTypeScope="" ma:versionID="b84415c6c19ca59087c84fe19f377caf">
  <xsd:schema xmlns:xsd="http://www.w3.org/2001/XMLSchema" xmlns:xs="http://www.w3.org/2001/XMLSchema" xmlns:p="http://schemas.microsoft.com/office/2006/metadata/properties" xmlns:ns2="3e94633f-a501-42e2-b4d8-d812d30d3555" xmlns:ns3="5fe1a096-5a38-4f82-9adb-689d3d5cb1d0" targetNamespace="http://schemas.microsoft.com/office/2006/metadata/properties" ma:root="true" ma:fieldsID="f8866beba06a20188a1881a108ca02cd" ns2:_="" ns3:_="">
    <xsd:import namespace="3e94633f-a501-42e2-b4d8-d812d30d3555"/>
    <xsd:import namespace="5fe1a096-5a38-4f82-9adb-689d3d5cb1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4633f-a501-42e2-b4d8-d812d30d3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f8948ea-8432-41f9-b4ba-6d6914a252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1a096-5a38-4f82-9adb-689d3d5cb1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839dafa-05c6-41b4-8f9c-6de70b23f71a}" ma:internalName="TaxCatchAll" ma:showField="CatchAllData" ma:web="5fe1a096-5a38-4f82-9adb-689d3d5cb1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94633f-a501-42e2-b4d8-d812d30d3555">
      <Terms xmlns="http://schemas.microsoft.com/office/infopath/2007/PartnerControls"/>
    </lcf76f155ced4ddcb4097134ff3c332f>
    <TaxCatchAll xmlns="5fe1a096-5a38-4f82-9adb-689d3d5cb1d0" xsi:nil="true"/>
  </documentManagement>
</p:properties>
</file>

<file path=customXml/itemProps1.xml><?xml version="1.0" encoding="utf-8"?>
<ds:datastoreItem xmlns:ds="http://schemas.openxmlformats.org/officeDocument/2006/customXml" ds:itemID="{918C7362-DD5B-481B-B7AE-2D5C25F33F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BB303-9FAA-4B0D-8A98-CEB1A7B7F4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4633f-a501-42e2-b4d8-d812d30d3555"/>
    <ds:schemaRef ds:uri="5fe1a096-5a38-4f82-9adb-689d3d5cb1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3C5EC6-3C74-4DA0-8CBD-8124BE0279CD}">
  <ds:schemaRefs>
    <ds:schemaRef ds:uri="http://schemas.microsoft.com/office/2006/metadata/properties"/>
    <ds:schemaRef ds:uri="http://schemas.microsoft.com/office/infopath/2007/PartnerControls"/>
    <ds:schemaRef ds:uri="3e94633f-a501-42e2-b4d8-d812d30d3555"/>
    <ds:schemaRef ds:uri="5fe1a096-5a38-4f82-9adb-689d3d5cb1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Fjárhagsáætlun 2025&amp;2026</vt:lpstr>
      <vt:lpstr>Árgjald 2025&amp;2026</vt:lpstr>
      <vt:lpstr>Þóknun stjórnar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Jóhannes Á. Jóhannesson</dc:creator>
  <cp:keywords/>
  <dc:description/>
  <cp:lastModifiedBy>Jóhannes Á. Jóhannesson</cp:lastModifiedBy>
  <cp:revision/>
  <dcterms:created xsi:type="dcterms:W3CDTF">2022-10-11T11:22:47Z</dcterms:created>
  <dcterms:modified xsi:type="dcterms:W3CDTF">2024-09-25T11:59:34Z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0x0101004ED0A6EE8A53A048ADDA7392B1F346CF</vt:lpwstr>
  </property>
  <property fmtid="{D5CDD505-2E9C-101B-9397-08002B2CF9AE}" pid="3" name="MediaServiceImageTags">
    <vt:lpwstr/>
  </property>
</Properties>
</file>